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80" windowWidth="19200" windowHeight="1021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1" i="1"/>
  <c r="I125" i="1" l="1"/>
  <c r="I124" i="1"/>
  <c r="I117" i="1"/>
  <c r="I113" i="1"/>
  <c r="I112" i="1"/>
  <c r="I111" i="1"/>
  <c r="I101" i="1"/>
  <c r="I100" i="1"/>
  <c r="I95" i="1"/>
  <c r="I85" i="1"/>
  <c r="I84" i="1"/>
  <c r="I80" i="1"/>
  <c r="I79" i="1"/>
  <c r="I75" i="1"/>
  <c r="I74" i="1"/>
  <c r="I63" i="1"/>
  <c r="I62" i="1"/>
  <c r="I61" i="1"/>
  <c r="I51" i="1"/>
  <c r="I50" i="1"/>
  <c r="I46" i="1"/>
  <c r="I45" i="1"/>
  <c r="I44" i="1"/>
  <c r="I41" i="1"/>
  <c r="I40" i="1"/>
  <c r="I39" i="1"/>
  <c r="I36" i="1"/>
  <c r="I32" i="1"/>
  <c r="I31" i="1"/>
  <c r="I30" i="1"/>
  <c r="I22" i="1"/>
  <c r="I20" i="1"/>
  <c r="I19" i="1"/>
  <c r="I18" i="1"/>
  <c r="I15" i="1"/>
  <c r="I14" i="1"/>
  <c r="I123" i="1" l="1"/>
  <c r="I122" i="1"/>
  <c r="I121" i="1"/>
  <c r="I119" i="1"/>
  <c r="I118" i="1"/>
  <c r="I116" i="1"/>
  <c r="I110" i="1"/>
  <c r="I109" i="1"/>
  <c r="I108" i="1"/>
  <c r="I107" i="1"/>
  <c r="I105" i="1"/>
  <c r="I99" i="1"/>
  <c r="I98" i="1"/>
  <c r="I97" i="1"/>
  <c r="I94" i="1"/>
  <c r="I93" i="1"/>
  <c r="I92" i="1"/>
  <c r="I91" i="1"/>
  <c r="I83" i="1"/>
  <c r="I82" i="1"/>
  <c r="I78" i="1"/>
  <c r="I77" i="1"/>
  <c r="I73" i="1"/>
  <c r="I72" i="1"/>
  <c r="I71" i="1"/>
  <c r="I70" i="1"/>
  <c r="I60" i="1"/>
  <c r="I59" i="1"/>
  <c r="I52" i="1"/>
  <c r="I49" i="1"/>
  <c r="I43" i="1"/>
  <c r="I42" i="1"/>
  <c r="I29" i="1"/>
  <c r="I28" i="1"/>
  <c r="I115" i="1" l="1"/>
  <c r="I114" i="1"/>
  <c r="I96" i="1"/>
  <c r="I90" i="1"/>
  <c r="I89" i="1"/>
  <c r="I88" i="1"/>
  <c r="I87" i="1"/>
  <c r="I86" i="1"/>
  <c r="I81" i="1"/>
  <c r="I67" i="1"/>
  <c r="I66" i="1"/>
  <c r="I65" i="1"/>
  <c r="I64" i="1"/>
  <c r="I56" i="1"/>
  <c r="I55" i="1"/>
  <c r="I54" i="1"/>
  <c r="I53" i="1"/>
  <c r="I47" i="1"/>
  <c r="I35" i="1"/>
  <c r="I34" i="1"/>
  <c r="I33" i="1"/>
  <c r="I27" i="1"/>
  <c r="I26" i="1"/>
  <c r="I25" i="1"/>
  <c r="I24" i="1"/>
  <c r="I23" i="1"/>
  <c r="I17" i="1"/>
  <c r="I16" i="1"/>
  <c r="I13" i="1"/>
  <c r="I12" i="1"/>
  <c r="I11" i="1"/>
</calcChain>
</file>

<file path=xl/sharedStrings.xml><?xml version="1.0" encoding="utf-8"?>
<sst xmlns="http://schemas.openxmlformats.org/spreadsheetml/2006/main" count="761" uniqueCount="232">
  <si>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</si>
  <si>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</si>
  <si>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</si>
  <si>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</si>
  <si>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</si>
  <si>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</si>
  <si>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</si>
  <si>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</si>
  <si>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</si>
  <si>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</si>
  <si>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</si>
  <si>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</si>
  <si>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</si>
  <si>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</si>
  <si>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</si>
  <si>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</si>
  <si>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</si>
  <si>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</si>
  <si>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</si>
  <si>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</si>
  <si>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</si>
  <si>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</si>
  <si>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</si>
  <si>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</si>
  <si>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</si>
  <si>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</si>
  <si>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</si>
  <si>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</si>
  <si>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</si>
  <si>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</si>
  <si>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</si>
  <si>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</si>
  <si>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</si>
  <si>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</si>
  <si>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</si>
  <si>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</si>
  <si>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</si>
  <si>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</si>
  <si>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</si>
  <si>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</si>
  <si>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</si>
  <si>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</si>
  <si>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</si>
  <si>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</si>
  <si>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</si>
  <si>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</si>
  <si>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</si>
  <si>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</si>
  <si>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</si>
  <si>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</si>
  <si>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</si>
  <si>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</si>
  <si>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</si>
  <si>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10 (10.5)</t>
  </si>
  <si>
    <t>РП</t>
  </si>
  <si>
    <t>10(10,5)</t>
  </si>
  <si>
    <t>ООО "АСТ"</t>
  </si>
  <si>
    <t>6 (6.3)</t>
  </si>
  <si>
    <t>ООО "АвтоматизацияСистемыТехнологии"</t>
  </si>
  <si>
    <t>ВЛ</t>
  </si>
  <si>
    <t>ТП-31</t>
  </si>
  <si>
    <t>6 (6,3)</t>
  </si>
  <si>
    <t>ТП-124</t>
  </si>
  <si>
    <t>ТП-351</t>
  </si>
  <si>
    <t>ТП-218</t>
  </si>
  <si>
    <t xml:space="preserve">ТП-218 руб.10 </t>
  </si>
  <si>
    <t>ВЛ-10кВ ТП-58 - ТП-275</t>
  </si>
  <si>
    <t>ТП-12</t>
  </si>
  <si>
    <t>ПС ВТС яч.29</t>
  </si>
  <si>
    <t>ТП-256</t>
  </si>
  <si>
    <t>ТП-104 РУ-0,4 кВ ф.ПНД</t>
  </si>
  <si>
    <t>ТП-48К</t>
  </si>
  <si>
    <t>ТП-102</t>
  </si>
  <si>
    <t>ТП-168-6</t>
  </si>
  <si>
    <t>ТП-414</t>
  </si>
  <si>
    <t>ТП-366 руб.5</t>
  </si>
  <si>
    <t>ТП-124 руб. 7</t>
  </si>
  <si>
    <t>ТП-82</t>
  </si>
  <si>
    <t>ТП-275-3-5</t>
  </si>
  <si>
    <t>ТП-43</t>
  </si>
  <si>
    <t>ТП-17</t>
  </si>
  <si>
    <t>ТП-287</t>
  </si>
  <si>
    <t>ТП- 17</t>
  </si>
  <si>
    <t>ТП-92</t>
  </si>
  <si>
    <t>ТП-92-2,3</t>
  </si>
  <si>
    <t>ТП-60</t>
  </si>
  <si>
    <t>ТП-60 руб.6</t>
  </si>
  <si>
    <t>РП-16 яч.15</t>
  </si>
  <si>
    <t xml:space="preserve">ТП-31 </t>
  </si>
  <si>
    <t>ТП-351 руб.8</t>
  </si>
  <si>
    <t>ТП-275</t>
  </si>
  <si>
    <t xml:space="preserve">ТП-275 руб. 1, 2, 7 </t>
  </si>
  <si>
    <t>ТП-31 руб.1</t>
  </si>
  <si>
    <t>РП-34</t>
  </si>
  <si>
    <t>ТП-43, ТП-17, ТП-532, ТП-58 руб. 3,4</t>
  </si>
  <si>
    <t>ТП-12 руб.4</t>
  </si>
  <si>
    <t>ТП-349</t>
  </si>
  <si>
    <t>ТП-350</t>
  </si>
  <si>
    <t xml:space="preserve">ТП-350 </t>
  </si>
  <si>
    <t>ТП-270</t>
  </si>
  <si>
    <t>ТП-270 руб. 2</t>
  </si>
  <si>
    <t>ВЛ-10кВ ТП-323 реклоузер 2, ВЛ-0,4кВ ТП-92 линия 1, 3,</t>
  </si>
  <si>
    <t>ТП-92 руб.1,3, ТП-323, ТП-387, ТП-445, ТП-453, ТП-493, ТП-527, ТП-560</t>
  </si>
  <si>
    <t>ТП-218 руб.7 и ТП-303 руб.5</t>
  </si>
  <si>
    <t>ТП-418 руб.5</t>
  </si>
  <si>
    <t>РП-11 яч.13</t>
  </si>
  <si>
    <t xml:space="preserve">ТП-366 </t>
  </si>
  <si>
    <t>ТП-168</t>
  </si>
  <si>
    <t>10 (10,5)</t>
  </si>
  <si>
    <t>ТП-366</t>
  </si>
  <si>
    <t xml:space="preserve">ТП-218 </t>
  </si>
  <si>
    <t xml:space="preserve">ТП-418 </t>
  </si>
  <si>
    <t>ТП-275 руб.3,5</t>
  </si>
  <si>
    <t>ПС УМР яч.31</t>
  </si>
  <si>
    <t>03,23 2021.07.02</t>
  </si>
  <si>
    <t>04,35 2021.07.02</t>
  </si>
  <si>
    <t>ТП 6 (6.3) кВ ТП-362,338а, 326,324,325,322,321,320,320а,300,300а,324,323а,328,329,332,330,338б,339,339а,339б,339в,351,308,357,338г,339</t>
  </si>
  <si>
    <t>13,25 2021.07.07</t>
  </si>
  <si>
    <t>16,26 2021.07.07</t>
  </si>
  <si>
    <t>ТП 10 (10.5) кВ ТП-29,402,18,550,381,274,70,503,22,476,15,352</t>
  </si>
  <si>
    <t>ПС ВТС яч.15</t>
  </si>
  <si>
    <t>15,00 2021.07.07</t>
  </si>
  <si>
    <t>16,35 2021.07.07</t>
  </si>
  <si>
    <t>ТП 10 (10.5) кВ ТП-1,494,362,455,269,177,417,230,28,12</t>
  </si>
  <si>
    <t>РП-32 яч.12</t>
  </si>
  <si>
    <t>06,45 2021.07.09</t>
  </si>
  <si>
    <t>08,25 2021.07.09</t>
  </si>
  <si>
    <t>ТП 10 (10.5) кВ ТП-58,393,410,31,449,460,459,443,366,424,83,91,92,427,426,239,445,453,493,560,323,387,527,41</t>
  </si>
  <si>
    <t>ТП-101 яч.4</t>
  </si>
  <si>
    <t>07,30 2021.07.13</t>
  </si>
  <si>
    <t>08,00 2021.07.13</t>
  </si>
  <si>
    <t>ТП 10 (10.5) кВ ТП-101,266,442,421(Все ЛЭП ТП)</t>
  </si>
  <si>
    <t>11,06 2021.07.13</t>
  </si>
  <si>
    <t>12,00 2021.07.13</t>
  </si>
  <si>
    <t>ТП 10 (10.5) кВ ТП-62,457,404,192,504,26,272,382(Все ЛЭП ТП)</t>
  </si>
  <si>
    <t>Реклоузер №1 ф.22 РП-7</t>
  </si>
  <si>
    <t>11,05 2021.07.14</t>
  </si>
  <si>
    <t>12,10 2021.07.14</t>
  </si>
  <si>
    <t>ТП 6 (6.3) кВ ТП-344Б,105А,105,156М,156Н,156П,156,106,106А,106Б(Все ЛЭП ТП)</t>
  </si>
  <si>
    <t>ПС Кузьминовка ф.6</t>
  </si>
  <si>
    <t>23,55 2021.07.14</t>
  </si>
  <si>
    <t>01,06 2021.07.15</t>
  </si>
  <si>
    <t>ТП 6 (6.3) кВ ТП-56,125(Все ЛЭП ТП)</t>
  </si>
  <si>
    <t>ТЭЦ ф.69ш</t>
  </si>
  <si>
    <t>11,07 2021.07.15</t>
  </si>
  <si>
    <t>11,38 2021.07.15</t>
  </si>
  <si>
    <t>ТП 6 (6.3) кВ ТП-340,163,279,237,371,3жд(Все ЛЭП ТП)</t>
  </si>
  <si>
    <t>ПС Северная ф.3</t>
  </si>
  <si>
    <t>09,00 2021.07.22</t>
  </si>
  <si>
    <t>11,15 2021.07.22</t>
  </si>
  <si>
    <t>ТП 6 (6.3) кВ ТП-116А,350,125,348,350А,333В,310,333Г,333Д,333,333А,315Г,311,331,326А,326Б,331А(Все ЛЭП ТП)</t>
  </si>
  <si>
    <t>ИТЭЦ ф.44</t>
  </si>
  <si>
    <t>15,05 2021.07.22</t>
  </si>
  <si>
    <t>17,10 2021.07.22</t>
  </si>
  <si>
    <t>ТП 6 (6.3) кВ РП-3,ТП-230,209,244,225,131,59,204,162,133,271,261,210,182,127,231,241(Все ЛЭП ТП)</t>
  </si>
  <si>
    <t>15,15 2021.07.22</t>
  </si>
  <si>
    <t>16,30 2021.07.22</t>
  </si>
  <si>
    <t>ТП 6 (6.3) кВ ТП-112Б,112,112А,112К,113,358А,358Б,358Г,114А,119,114,120(Все ЛЭП ТП)</t>
  </si>
  <si>
    <t>ПС Кузьминовка ф.16</t>
  </si>
  <si>
    <t>09,31 2021.07.23</t>
  </si>
  <si>
    <t>11,17 2021.07.23</t>
  </si>
  <si>
    <t>ТП 6 (6.3) кВ ТП-235,203,263,262,269,236(Все ЛЭП ТП)</t>
  </si>
  <si>
    <t>05,00 2021.07.30</t>
  </si>
  <si>
    <t>06,13 2021.07.30</t>
  </si>
  <si>
    <t>ТП 10 (10.5) кВ ТП-235,292,310,36,34,495,240,38,482,37</t>
  </si>
  <si>
    <t>ВЛ-10 кВ "ТП-76 - ТП-194" ф.8И</t>
  </si>
  <si>
    <t>ТП-155, 121</t>
  </si>
  <si>
    <t>ТП-38 РУ-0,4 кВ ф.Нефтепроводная</t>
  </si>
  <si>
    <t>ТП-100</t>
  </si>
  <si>
    <t>ТП-276</t>
  </si>
  <si>
    <t>ТП-123</t>
  </si>
  <si>
    <t>ТП-203 РУ-0,4 кВ ф.Бажова</t>
  </si>
  <si>
    <t>ТП-272</t>
  </si>
  <si>
    <t>ТП-106 РУ-0,4 кВ ф.Военкомат</t>
  </si>
  <si>
    <t>ТП-106 РУ-0,4 кВ ф.Могилевской</t>
  </si>
  <si>
    <t>ВЛ-6 кВ "РП-4 - ТП-112" ф.3В</t>
  </si>
  <si>
    <t>ТП-67, 63, 173, 65</t>
  </si>
  <si>
    <t>ТП-119 Т2</t>
  </si>
  <si>
    <t>ТП-115</t>
  </si>
  <si>
    <t>ТП-108</t>
  </si>
  <si>
    <t>ТП-112 Т1</t>
  </si>
  <si>
    <t>РП-3 яч.10 "Ввод с ТП-244" ф.44</t>
  </si>
  <si>
    <t>ТП-244</t>
  </si>
  <si>
    <t>ТП-155 РУ-0,4 кВ ф.Красноармейской</t>
  </si>
  <si>
    <t>ТП-98 РУ-0,4 кВ ф.Жилых домов, ф.Магазина</t>
  </si>
  <si>
    <t>РП-3 яч.7 "Ввод с РП-4" ф.45</t>
  </si>
  <si>
    <t>ТП-108, 258, 61, 40, 272</t>
  </si>
  <si>
    <t>РП-3 яч.5 "Ввод с ТП-256" ф.45</t>
  </si>
  <si>
    <t>РП-3 яч.6 "Ввод с ТП-261" ф.44</t>
  </si>
  <si>
    <t>ТП-225, 131, 133, 162, 59, 204</t>
  </si>
  <si>
    <t>ТП-98 РУ-0,4 кВ ф.Полиции</t>
  </si>
  <si>
    <t>ВЛ-10 кВ "ТП-32- ТП-30 - ТП-183" ф.4Т</t>
  </si>
  <si>
    <t>ТП-248, 193, 79, 159, 89, 30, 160, 219, 187, 216, 107, 195, 83</t>
  </si>
  <si>
    <t>ВЛ-6 кВ фид. №19 РП-6</t>
  </si>
  <si>
    <t>6(6,3)</t>
  </si>
  <si>
    <t>ТП-48"Б"</t>
  </si>
  <si>
    <t>ТП-60А</t>
  </si>
  <si>
    <t>ТП-94П, ТП-94Р</t>
  </si>
  <si>
    <t>ВЛ-6 кВ фид. №17 РП-6</t>
  </si>
  <si>
    <t>ТП-56П</t>
  </si>
  <si>
    <t>ТП-С20</t>
  </si>
  <si>
    <t>ТП-13</t>
  </si>
  <si>
    <t>ВЛ-6 кВ фид. №22 РП-7</t>
  </si>
  <si>
    <t>ТП-211, ТП-212</t>
  </si>
  <si>
    <t>ТП-213, ТП-214, ТП-215</t>
  </si>
  <si>
    <t>ВЛ-6 кВ фид. №10 РП-6</t>
  </si>
  <si>
    <t>ТП-326А</t>
  </si>
  <si>
    <t>ТП-156К</t>
  </si>
  <si>
    <t>ТП-56Г</t>
  </si>
  <si>
    <t>ТП-94Д</t>
  </si>
  <si>
    <t>ВЛЗ-10 кВ фид. №2 ТП-8Р</t>
  </si>
  <si>
    <t>ТП-55Д</t>
  </si>
  <si>
    <t>ТП-156А</t>
  </si>
  <si>
    <t>ТП-156Л</t>
  </si>
  <si>
    <t>ВЛ-6 кВ фид. №13 "Северная"</t>
  </si>
  <si>
    <t>ТП-95К, ТП-95"З"</t>
  </si>
  <si>
    <t>ТП-51"Б"</t>
  </si>
  <si>
    <t>ТП-9А</t>
  </si>
  <si>
    <t>ТП-47</t>
  </si>
  <si>
    <t>ТП-94Ж</t>
  </si>
  <si>
    <t>ТП-156"Д"</t>
  </si>
  <si>
    <t>ВЛ-6 кВ фид. №33 "УМР"</t>
  </si>
  <si>
    <t>ТП-311</t>
  </si>
  <si>
    <t>ТП-3М</t>
  </si>
  <si>
    <t>ТП-94Г</t>
  </si>
  <si>
    <t>ТП-207, ТП-208</t>
  </si>
  <si>
    <t>ТП-209, ТП-210</t>
  </si>
  <si>
    <t>3.4.13</t>
  </si>
  <si>
    <t>4.13</t>
  </si>
  <si>
    <t>3.4.12</t>
  </si>
  <si>
    <t>3.4.9.1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</si>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</sst>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\ yyyy/mm/dd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" fontId="11" fillId="0" borderId="21" xfId="0" applyNumberFormat="1" applyFont="1" applyFill="1" applyBorder="1" applyAlignment="1">
      <alignment horizontal="center" vertical="center"/>
    </xf>
    <xf numFmtId="22" fontId="8" fillId="0" borderId="22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2" fontId="9" fillId="0" borderId="22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22" fontId="8" fillId="0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/>
    </xf>
    <xf numFmtId="14" fontId="8" fillId="0" borderId="2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>
      <alignment horizontal="center" textRotation="90"/>
    </xf>
    <xf numFmtId="0" fontId="1" fillId="0" borderId="21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zoomScale="85" zoomScaleNormal="85" workbookViewId="0">
      <selection activeCell="W15" sqref="W15"/>
    </sheetView>
  </sheetViews>
  <sheetFormatPr defaultRowHeight="16.5" x14ac:dyDescent="0.3"/>
  <cols>
    <col min="1" max="1" width="12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11.710937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36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W3" s="10"/>
      <c r="X3" s="10"/>
      <c r="Y3" s="15"/>
      <c r="Z3" s="15"/>
      <c r="AA3" s="10"/>
    </row>
    <row r="4" spans="1:28" x14ac:dyDescent="0.3">
      <c r="A4" s="59" t="s">
        <v>42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46" t="s">
        <v>0</v>
      </c>
      <c r="B6" s="47"/>
      <c r="C6" s="47"/>
      <c r="D6" s="47"/>
      <c r="E6" s="47"/>
      <c r="F6" s="47"/>
      <c r="G6" s="47"/>
      <c r="H6" s="47"/>
      <c r="I6" s="50"/>
      <c r="J6" s="47" t="s">
        <v>1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  <c r="W6" s="51" t="s">
        <v>2</v>
      </c>
      <c r="X6" s="53" t="s">
        <v>3</v>
      </c>
      <c r="Y6" s="54"/>
      <c r="Z6" s="55"/>
      <c r="AA6" s="38" t="s">
        <v>4</v>
      </c>
      <c r="AB6" s="63" t="s">
        <v>231</v>
      </c>
    </row>
    <row r="7" spans="1:28" ht="171.75" customHeight="1" thickBot="1" x14ac:dyDescent="0.35">
      <c r="A7" s="40" t="s">
        <v>5</v>
      </c>
      <c r="B7" s="40" t="s">
        <v>6</v>
      </c>
      <c r="C7" s="40" t="s">
        <v>47</v>
      </c>
      <c r="D7" s="40" t="s">
        <v>7</v>
      </c>
      <c r="E7" s="40" t="s">
        <v>8</v>
      </c>
      <c r="F7" s="40" t="s">
        <v>9</v>
      </c>
      <c r="G7" s="40" t="s">
        <v>10</v>
      </c>
      <c r="H7" s="40" t="s">
        <v>46</v>
      </c>
      <c r="I7" s="40" t="s">
        <v>11</v>
      </c>
      <c r="J7" s="38" t="s">
        <v>48</v>
      </c>
      <c r="K7" s="40" t="s">
        <v>12</v>
      </c>
      <c r="L7" s="40" t="s">
        <v>13</v>
      </c>
      <c r="M7" s="46" t="s">
        <v>14</v>
      </c>
      <c r="N7" s="47"/>
      <c r="O7" s="47"/>
      <c r="P7" s="47"/>
      <c r="Q7" s="47"/>
      <c r="R7" s="47"/>
      <c r="S7" s="47"/>
      <c r="T7" s="47"/>
      <c r="U7" s="48"/>
      <c r="V7" s="40" t="s">
        <v>15</v>
      </c>
      <c r="W7" s="52"/>
      <c r="X7" s="56"/>
      <c r="Y7" s="57"/>
      <c r="Z7" s="58"/>
      <c r="AA7" s="39"/>
      <c r="AB7" s="63"/>
    </row>
    <row r="8" spans="1:28" ht="63.75" customHeight="1" thickBot="1" x14ac:dyDescent="0.35">
      <c r="A8" s="41"/>
      <c r="B8" s="41"/>
      <c r="C8" s="41"/>
      <c r="D8" s="41"/>
      <c r="E8" s="41"/>
      <c r="F8" s="41"/>
      <c r="G8" s="41"/>
      <c r="H8" s="41"/>
      <c r="I8" s="41"/>
      <c r="J8" s="39"/>
      <c r="K8" s="41"/>
      <c r="L8" s="41"/>
      <c r="M8" s="40" t="s">
        <v>16</v>
      </c>
      <c r="N8" s="46" t="s">
        <v>17</v>
      </c>
      <c r="O8" s="47"/>
      <c r="P8" s="48"/>
      <c r="Q8" s="46" t="s">
        <v>18</v>
      </c>
      <c r="R8" s="47"/>
      <c r="S8" s="47"/>
      <c r="T8" s="48"/>
      <c r="U8" s="40" t="s">
        <v>19</v>
      </c>
      <c r="V8" s="41"/>
      <c r="W8" s="52"/>
      <c r="X8" s="42" t="s">
        <v>20</v>
      </c>
      <c r="Y8" s="44" t="s">
        <v>21</v>
      </c>
      <c r="Z8" s="44" t="s">
        <v>22</v>
      </c>
      <c r="AA8" s="39"/>
      <c r="AB8" s="63"/>
    </row>
    <row r="9" spans="1:28" ht="71.25" thickBot="1" x14ac:dyDescent="0.35">
      <c r="A9" s="41"/>
      <c r="B9" s="41"/>
      <c r="C9" s="41"/>
      <c r="D9" s="41"/>
      <c r="E9" s="41"/>
      <c r="F9" s="41"/>
      <c r="G9" s="41"/>
      <c r="H9" s="41"/>
      <c r="I9" s="41"/>
      <c r="J9" s="39"/>
      <c r="K9" s="41"/>
      <c r="L9" s="41"/>
      <c r="M9" s="41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41"/>
      <c r="V9" s="41"/>
      <c r="W9" s="52"/>
      <c r="X9" s="43"/>
      <c r="Y9" s="45"/>
      <c r="Z9" s="45"/>
      <c r="AA9" s="39"/>
      <c r="AB9" s="63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64">
        <v>28</v>
      </c>
    </row>
    <row r="11" spans="1:28" ht="45" x14ac:dyDescent="0.3">
      <c r="A11" s="20">
        <v>563</v>
      </c>
      <c r="B11" s="21" t="s">
        <v>58</v>
      </c>
      <c r="C11" s="18" t="s">
        <v>49</v>
      </c>
      <c r="D11" s="34" t="s">
        <v>106</v>
      </c>
      <c r="E11" s="34">
        <v>0.38</v>
      </c>
      <c r="F11" s="35">
        <v>44378.381944444445</v>
      </c>
      <c r="G11" s="35">
        <v>44378.677083333336</v>
      </c>
      <c r="H11" s="34" t="s">
        <v>50</v>
      </c>
      <c r="I11" s="36">
        <f t="shared" ref="I11:I115" si="0">(G11-F11)*24</f>
        <v>7.0833333333721384</v>
      </c>
      <c r="J11" s="20" t="s">
        <v>75</v>
      </c>
      <c r="K11" s="34">
        <v>0</v>
      </c>
      <c r="L11" s="34">
        <v>0</v>
      </c>
      <c r="M11" s="34">
        <v>42</v>
      </c>
      <c r="N11" s="34">
        <v>0</v>
      </c>
      <c r="O11" s="34">
        <v>0</v>
      </c>
      <c r="P11" s="34">
        <v>42</v>
      </c>
      <c r="Q11" s="34">
        <v>0</v>
      </c>
      <c r="R11" s="34">
        <v>0</v>
      </c>
      <c r="S11" s="34">
        <v>0</v>
      </c>
      <c r="T11" s="34">
        <v>42</v>
      </c>
      <c r="U11" s="34">
        <v>0</v>
      </c>
      <c r="V11" s="34">
        <v>39</v>
      </c>
      <c r="W11" s="34"/>
      <c r="X11" s="34"/>
      <c r="Y11" s="34"/>
      <c r="Z11" s="34"/>
      <c r="AA11" s="65">
        <v>1</v>
      </c>
      <c r="AB11" s="69">
        <f>I11*V11/1000</f>
        <v>0.2762500000015134</v>
      </c>
    </row>
    <row r="12" spans="1:28" ht="45" x14ac:dyDescent="0.3">
      <c r="A12" s="20">
        <v>563</v>
      </c>
      <c r="B12" s="21" t="s">
        <v>58</v>
      </c>
      <c r="C12" s="26" t="s">
        <v>49</v>
      </c>
      <c r="D12" s="34" t="s">
        <v>107</v>
      </c>
      <c r="E12" s="34">
        <v>0.38</v>
      </c>
      <c r="F12" s="35">
        <v>44378.429166666669</v>
      </c>
      <c r="G12" s="35">
        <v>44378.541666666664</v>
      </c>
      <c r="H12" s="34" t="s">
        <v>50</v>
      </c>
      <c r="I12" s="36">
        <f t="shared" si="0"/>
        <v>2.6999999998952262</v>
      </c>
      <c r="J12" s="20" t="s">
        <v>73</v>
      </c>
      <c r="K12" s="34">
        <v>0</v>
      </c>
      <c r="L12" s="34">
        <v>0</v>
      </c>
      <c r="M12" s="34">
        <v>2</v>
      </c>
      <c r="N12" s="34">
        <v>0</v>
      </c>
      <c r="O12" s="34">
        <v>0</v>
      </c>
      <c r="P12" s="34">
        <v>2</v>
      </c>
      <c r="Q12" s="34">
        <v>0</v>
      </c>
      <c r="R12" s="34">
        <v>0</v>
      </c>
      <c r="S12" s="34">
        <v>0</v>
      </c>
      <c r="T12" s="34">
        <v>2</v>
      </c>
      <c r="U12" s="34">
        <v>0</v>
      </c>
      <c r="V12" s="34">
        <v>10</v>
      </c>
      <c r="W12" s="34"/>
      <c r="X12" s="34"/>
      <c r="Y12" s="34"/>
      <c r="Z12" s="34"/>
      <c r="AA12" s="65">
        <v>1</v>
      </c>
      <c r="AB12" s="69">
        <f t="shared" ref="AB12:AB75" si="1">I12*V12/1000</f>
        <v>2.6999999998952261E-2</v>
      </c>
    </row>
    <row r="13" spans="1:28" ht="45" x14ac:dyDescent="0.3">
      <c r="A13" s="20">
        <v>563</v>
      </c>
      <c r="B13" s="21" t="s">
        <v>58</v>
      </c>
      <c r="C13" s="20" t="s">
        <v>49</v>
      </c>
      <c r="D13" s="34" t="s">
        <v>74</v>
      </c>
      <c r="E13" s="34">
        <v>0.38</v>
      </c>
      <c r="F13" s="35">
        <v>44378.395833333336</v>
      </c>
      <c r="G13" s="35">
        <v>44378.465277777781</v>
      </c>
      <c r="H13" s="34" t="s">
        <v>50</v>
      </c>
      <c r="I13" s="36">
        <f t="shared" si="0"/>
        <v>1.6666666666860692</v>
      </c>
      <c r="J13" s="20" t="s">
        <v>74</v>
      </c>
      <c r="K13" s="34">
        <v>0</v>
      </c>
      <c r="L13" s="34">
        <v>0</v>
      </c>
      <c r="M13" s="34">
        <v>47</v>
      </c>
      <c r="N13" s="34">
        <v>0</v>
      </c>
      <c r="O13" s="34">
        <v>0</v>
      </c>
      <c r="P13" s="34">
        <v>47</v>
      </c>
      <c r="Q13" s="34">
        <v>0</v>
      </c>
      <c r="R13" s="34">
        <v>0</v>
      </c>
      <c r="S13" s="34">
        <v>0</v>
      </c>
      <c r="T13" s="34">
        <v>47</v>
      </c>
      <c r="U13" s="34">
        <v>0</v>
      </c>
      <c r="V13" s="34">
        <v>190</v>
      </c>
      <c r="W13" s="34"/>
      <c r="X13" s="34"/>
      <c r="Y13" s="34"/>
      <c r="Z13" s="34"/>
      <c r="AA13" s="65">
        <v>1</v>
      </c>
      <c r="AB13" s="69">
        <f t="shared" si="1"/>
        <v>0.31666666667035315</v>
      </c>
    </row>
    <row r="14" spans="1:28" ht="45" x14ac:dyDescent="0.3">
      <c r="A14" s="20">
        <v>563</v>
      </c>
      <c r="B14" s="21" t="s">
        <v>58</v>
      </c>
      <c r="C14" s="18" t="s">
        <v>59</v>
      </c>
      <c r="D14" s="22" t="s">
        <v>193</v>
      </c>
      <c r="E14" s="18" t="s">
        <v>194</v>
      </c>
      <c r="F14" s="19">
        <v>44378.583333333336</v>
      </c>
      <c r="G14" s="19">
        <v>44378.666666666664</v>
      </c>
      <c r="H14" s="18" t="s">
        <v>50</v>
      </c>
      <c r="I14" s="30">
        <f t="shared" ref="I14:I15" si="2">(ABS(F14-G14)*24)</f>
        <v>1.9999999998835847</v>
      </c>
      <c r="J14" s="22" t="s">
        <v>193</v>
      </c>
      <c r="K14" s="34">
        <v>0</v>
      </c>
      <c r="L14" s="34">
        <v>0</v>
      </c>
      <c r="M14" s="18">
        <v>164</v>
      </c>
      <c r="N14" s="34">
        <v>0</v>
      </c>
      <c r="O14" s="34">
        <v>0</v>
      </c>
      <c r="P14" s="18">
        <v>164</v>
      </c>
      <c r="Q14" s="34">
        <v>0</v>
      </c>
      <c r="R14" s="34">
        <v>0</v>
      </c>
      <c r="S14" s="34">
        <v>0</v>
      </c>
      <c r="T14" s="18">
        <v>164</v>
      </c>
      <c r="U14" s="18">
        <v>0</v>
      </c>
      <c r="V14" s="18">
        <v>154</v>
      </c>
      <c r="W14" s="18"/>
      <c r="X14" s="22"/>
      <c r="Y14" s="23"/>
      <c r="Z14" s="23"/>
      <c r="AA14" s="66">
        <v>1</v>
      </c>
      <c r="AB14" s="69">
        <f t="shared" si="1"/>
        <v>0.30799999998207206</v>
      </c>
    </row>
    <row r="15" spans="1:28" ht="45" x14ac:dyDescent="0.3">
      <c r="A15" s="20">
        <v>563</v>
      </c>
      <c r="B15" s="21" t="s">
        <v>58</v>
      </c>
      <c r="C15" s="18" t="s">
        <v>49</v>
      </c>
      <c r="D15" s="22" t="s">
        <v>62</v>
      </c>
      <c r="E15" s="18" t="s">
        <v>194</v>
      </c>
      <c r="F15" s="19">
        <v>44378.583333333336</v>
      </c>
      <c r="G15" s="19">
        <v>44378.666666666664</v>
      </c>
      <c r="H15" s="18" t="s">
        <v>50</v>
      </c>
      <c r="I15" s="30">
        <f t="shared" si="2"/>
        <v>1.9999999998835847</v>
      </c>
      <c r="J15" s="22" t="s">
        <v>62</v>
      </c>
      <c r="K15" s="34">
        <v>0</v>
      </c>
      <c r="L15" s="34">
        <v>0</v>
      </c>
      <c r="M15" s="18">
        <v>25</v>
      </c>
      <c r="N15" s="34">
        <v>0</v>
      </c>
      <c r="O15" s="34">
        <v>0</v>
      </c>
      <c r="P15" s="18">
        <v>25</v>
      </c>
      <c r="Q15" s="34">
        <v>0</v>
      </c>
      <c r="R15" s="34">
        <v>0</v>
      </c>
      <c r="S15" s="34">
        <v>0</v>
      </c>
      <c r="T15" s="18">
        <v>25</v>
      </c>
      <c r="U15" s="18">
        <v>0</v>
      </c>
      <c r="V15" s="18">
        <v>205</v>
      </c>
      <c r="W15" s="18"/>
      <c r="X15" s="22"/>
      <c r="Y15" s="23"/>
      <c r="Z15" s="23"/>
      <c r="AA15" s="66">
        <v>1</v>
      </c>
      <c r="AB15" s="69">
        <f t="shared" si="1"/>
        <v>0.40999999997613484</v>
      </c>
    </row>
    <row r="16" spans="1:28" ht="45" x14ac:dyDescent="0.3">
      <c r="A16" s="20">
        <v>563</v>
      </c>
      <c r="B16" s="21" t="s">
        <v>58</v>
      </c>
      <c r="C16" s="25" t="s">
        <v>49</v>
      </c>
      <c r="D16" s="34" t="s">
        <v>109</v>
      </c>
      <c r="E16" s="34">
        <v>0.38</v>
      </c>
      <c r="F16" s="35">
        <v>44379.379166666666</v>
      </c>
      <c r="G16" s="35">
        <v>44379.555555555555</v>
      </c>
      <c r="H16" s="34" t="s">
        <v>50</v>
      </c>
      <c r="I16" s="36">
        <f t="shared" si="0"/>
        <v>4.2333333333372138</v>
      </c>
      <c r="J16" s="20" t="s">
        <v>75</v>
      </c>
      <c r="K16" s="34">
        <v>0</v>
      </c>
      <c r="L16" s="34">
        <v>0</v>
      </c>
      <c r="M16" s="34">
        <v>42</v>
      </c>
      <c r="N16" s="34">
        <v>0</v>
      </c>
      <c r="O16" s="34">
        <v>0</v>
      </c>
      <c r="P16" s="34">
        <v>42</v>
      </c>
      <c r="Q16" s="34">
        <v>0</v>
      </c>
      <c r="R16" s="34">
        <v>0</v>
      </c>
      <c r="S16" s="34">
        <v>0</v>
      </c>
      <c r="T16" s="34">
        <v>42</v>
      </c>
      <c r="U16" s="34">
        <v>0</v>
      </c>
      <c r="V16" s="34">
        <v>39</v>
      </c>
      <c r="W16" s="34"/>
      <c r="X16" s="34"/>
      <c r="Y16" s="34"/>
      <c r="Z16" s="34"/>
      <c r="AA16" s="65">
        <v>1</v>
      </c>
      <c r="AB16" s="69">
        <f t="shared" si="1"/>
        <v>0.16510000000015135</v>
      </c>
    </row>
    <row r="17" spans="1:28" ht="45" x14ac:dyDescent="0.3">
      <c r="A17" s="20">
        <v>563</v>
      </c>
      <c r="B17" s="21" t="s">
        <v>58</v>
      </c>
      <c r="C17" s="27" t="s">
        <v>49</v>
      </c>
      <c r="D17" s="34" t="s">
        <v>62</v>
      </c>
      <c r="E17" s="34">
        <v>0.38</v>
      </c>
      <c r="F17" s="35">
        <v>44379.381944444445</v>
      </c>
      <c r="G17" s="37">
        <v>44379.472222222219</v>
      </c>
      <c r="H17" s="34" t="s">
        <v>50</v>
      </c>
      <c r="I17" s="36">
        <f t="shared" si="0"/>
        <v>2.1666666665696539</v>
      </c>
      <c r="J17" s="20" t="s">
        <v>76</v>
      </c>
      <c r="K17" s="34">
        <v>0</v>
      </c>
      <c r="L17" s="34">
        <v>0</v>
      </c>
      <c r="M17" s="34">
        <v>11</v>
      </c>
      <c r="N17" s="34">
        <v>0</v>
      </c>
      <c r="O17" s="34">
        <v>0</v>
      </c>
      <c r="P17" s="34">
        <v>11</v>
      </c>
      <c r="Q17" s="34">
        <v>0</v>
      </c>
      <c r="R17" s="34">
        <v>0</v>
      </c>
      <c r="S17" s="34">
        <v>0</v>
      </c>
      <c r="T17" s="34">
        <v>11</v>
      </c>
      <c r="U17" s="34">
        <v>0</v>
      </c>
      <c r="V17" s="34">
        <v>4</v>
      </c>
      <c r="W17" s="34"/>
      <c r="X17" s="34"/>
      <c r="Y17" s="34"/>
      <c r="Z17" s="34"/>
      <c r="AA17" s="65">
        <v>1</v>
      </c>
      <c r="AB17" s="69">
        <f t="shared" si="1"/>
        <v>8.6666666662786156E-3</v>
      </c>
    </row>
    <row r="18" spans="1:28" ht="45" x14ac:dyDescent="0.3">
      <c r="A18" s="20">
        <v>563</v>
      </c>
      <c r="B18" s="21" t="s">
        <v>58</v>
      </c>
      <c r="C18" s="18" t="s">
        <v>49</v>
      </c>
      <c r="D18" s="22" t="s">
        <v>71</v>
      </c>
      <c r="E18" s="18" t="s">
        <v>55</v>
      </c>
      <c r="F18" s="19">
        <v>44379.583333333336</v>
      </c>
      <c r="G18" s="19">
        <v>44379.708333333336</v>
      </c>
      <c r="H18" s="18" t="s">
        <v>50</v>
      </c>
      <c r="I18" s="30">
        <f t="shared" ref="I18" si="3">(ABS(F18-G18)*24)</f>
        <v>3</v>
      </c>
      <c r="J18" s="22" t="s">
        <v>71</v>
      </c>
      <c r="K18" s="34">
        <v>0</v>
      </c>
      <c r="L18" s="34">
        <v>0</v>
      </c>
      <c r="M18" s="18">
        <v>45</v>
      </c>
      <c r="N18" s="34">
        <v>0</v>
      </c>
      <c r="O18" s="34">
        <v>0</v>
      </c>
      <c r="P18" s="18">
        <v>45</v>
      </c>
      <c r="Q18" s="34">
        <v>0</v>
      </c>
      <c r="R18" s="34">
        <v>0</v>
      </c>
      <c r="S18" s="34">
        <v>0</v>
      </c>
      <c r="T18" s="18">
        <v>45</v>
      </c>
      <c r="U18" s="18">
        <v>0</v>
      </c>
      <c r="V18" s="18">
        <v>164</v>
      </c>
      <c r="W18" s="18"/>
      <c r="X18" s="22"/>
      <c r="Y18" s="23"/>
      <c r="Z18" s="23"/>
      <c r="AA18" s="66">
        <v>1</v>
      </c>
      <c r="AB18" s="69">
        <f t="shared" si="1"/>
        <v>0.49199999999999999</v>
      </c>
    </row>
    <row r="19" spans="1:28" ht="45" x14ac:dyDescent="0.3">
      <c r="A19" s="20">
        <v>563</v>
      </c>
      <c r="B19" s="21" t="s">
        <v>58</v>
      </c>
      <c r="C19" s="18" t="s">
        <v>49</v>
      </c>
      <c r="D19" s="22" t="s">
        <v>195</v>
      </c>
      <c r="E19" s="18" t="s">
        <v>55</v>
      </c>
      <c r="F19" s="19">
        <v>44379.375</v>
      </c>
      <c r="G19" s="19">
        <v>44379.458333333336</v>
      </c>
      <c r="H19" s="18" t="s">
        <v>50</v>
      </c>
      <c r="I19" s="30">
        <f>(ABS(F19-G19)*24)</f>
        <v>2.0000000000582077</v>
      </c>
      <c r="J19" s="22" t="s">
        <v>195</v>
      </c>
      <c r="K19" s="34">
        <v>0</v>
      </c>
      <c r="L19" s="34">
        <v>0</v>
      </c>
      <c r="M19" s="18">
        <v>64</v>
      </c>
      <c r="N19" s="34">
        <v>0</v>
      </c>
      <c r="O19" s="34">
        <v>0</v>
      </c>
      <c r="P19" s="18">
        <v>64</v>
      </c>
      <c r="Q19" s="34">
        <v>0</v>
      </c>
      <c r="R19" s="34">
        <v>0</v>
      </c>
      <c r="S19" s="34">
        <v>0</v>
      </c>
      <c r="T19" s="18">
        <v>64</v>
      </c>
      <c r="U19" s="18">
        <v>0</v>
      </c>
      <c r="V19" s="18">
        <v>69</v>
      </c>
      <c r="W19" s="18"/>
      <c r="X19" s="22"/>
      <c r="Y19" s="23"/>
      <c r="Z19" s="23"/>
      <c r="AA19" s="66">
        <v>1</v>
      </c>
      <c r="AB19" s="69">
        <f t="shared" si="1"/>
        <v>0.13800000000401633</v>
      </c>
    </row>
    <row r="20" spans="1:28" ht="45" x14ac:dyDescent="0.3">
      <c r="A20" s="20">
        <v>563</v>
      </c>
      <c r="B20" s="21" t="s">
        <v>58</v>
      </c>
      <c r="C20" s="18" t="s">
        <v>49</v>
      </c>
      <c r="D20" s="22" t="s">
        <v>196</v>
      </c>
      <c r="E20" s="18" t="s">
        <v>194</v>
      </c>
      <c r="F20" s="19">
        <v>44379.583333333336</v>
      </c>
      <c r="G20" s="19">
        <v>44379.666666666664</v>
      </c>
      <c r="H20" s="18" t="s">
        <v>50</v>
      </c>
      <c r="I20" s="30">
        <f t="shared" ref="I20" si="4">(ABS(F20-G20)*24)</f>
        <v>1.9999999998835847</v>
      </c>
      <c r="J20" s="22" t="s">
        <v>196</v>
      </c>
      <c r="K20" s="34">
        <v>0</v>
      </c>
      <c r="L20" s="34">
        <v>0</v>
      </c>
      <c r="M20" s="18">
        <v>98</v>
      </c>
      <c r="N20" s="34">
        <v>0</v>
      </c>
      <c r="O20" s="34">
        <v>0</v>
      </c>
      <c r="P20" s="18">
        <v>98</v>
      </c>
      <c r="Q20" s="34">
        <v>0</v>
      </c>
      <c r="R20" s="34">
        <v>0</v>
      </c>
      <c r="S20" s="34">
        <v>0</v>
      </c>
      <c r="T20" s="18">
        <v>98</v>
      </c>
      <c r="U20" s="18">
        <v>0</v>
      </c>
      <c r="V20" s="18">
        <v>134</v>
      </c>
      <c r="W20" s="18"/>
      <c r="X20" s="22"/>
      <c r="Y20" s="23"/>
      <c r="Z20" s="23"/>
      <c r="AA20" s="66">
        <v>1</v>
      </c>
      <c r="AB20" s="69">
        <f t="shared" si="1"/>
        <v>0.26799999998440033</v>
      </c>
    </row>
    <row r="21" spans="1:28" ht="120" x14ac:dyDescent="0.3">
      <c r="A21" s="20">
        <v>563</v>
      </c>
      <c r="B21" s="21" t="s">
        <v>58</v>
      </c>
      <c r="C21" s="24" t="s">
        <v>52</v>
      </c>
      <c r="D21" s="24" t="s">
        <v>113</v>
      </c>
      <c r="E21" s="24" t="s">
        <v>57</v>
      </c>
      <c r="F21" s="24" t="s">
        <v>114</v>
      </c>
      <c r="G21" s="24" t="s">
        <v>115</v>
      </c>
      <c r="H21" s="24" t="s">
        <v>51</v>
      </c>
      <c r="I21" s="24">
        <v>1.2</v>
      </c>
      <c r="J21" s="24" t="s">
        <v>116</v>
      </c>
      <c r="K21" s="34">
        <v>0</v>
      </c>
      <c r="L21" s="34">
        <v>0</v>
      </c>
      <c r="M21" s="24">
        <v>89</v>
      </c>
      <c r="N21" s="24">
        <v>0</v>
      </c>
      <c r="O21" s="24">
        <v>0</v>
      </c>
      <c r="P21" s="24">
        <v>89</v>
      </c>
      <c r="Q21" s="24">
        <v>0</v>
      </c>
      <c r="R21" s="24">
        <v>0</v>
      </c>
      <c r="S21" s="24">
        <v>0</v>
      </c>
      <c r="T21" s="24">
        <v>89</v>
      </c>
      <c r="U21" s="24">
        <v>0</v>
      </c>
      <c r="V21" s="24">
        <v>612</v>
      </c>
      <c r="W21" s="24"/>
      <c r="X21" s="24">
        <v>91</v>
      </c>
      <c r="Y21" s="24" t="s">
        <v>227</v>
      </c>
      <c r="Z21" s="24" t="s">
        <v>228</v>
      </c>
      <c r="AA21" s="67">
        <v>1</v>
      </c>
      <c r="AB21" s="69">
        <f t="shared" si="1"/>
        <v>0.73439999999999994</v>
      </c>
    </row>
    <row r="22" spans="1:28" ht="45" x14ac:dyDescent="0.3">
      <c r="A22" s="20">
        <v>563</v>
      </c>
      <c r="B22" s="21" t="s">
        <v>58</v>
      </c>
      <c r="C22" s="18" t="s">
        <v>49</v>
      </c>
      <c r="D22" s="22" t="s">
        <v>197</v>
      </c>
      <c r="E22" s="18" t="s">
        <v>55</v>
      </c>
      <c r="F22" s="19">
        <v>44380.375</v>
      </c>
      <c r="G22" s="19">
        <v>44380.708333333336</v>
      </c>
      <c r="H22" s="18" t="s">
        <v>50</v>
      </c>
      <c r="I22" s="30">
        <f t="shared" ref="I22" si="5">(ABS(F22-G22)*24)</f>
        <v>8.0000000000582077</v>
      </c>
      <c r="J22" s="22" t="s">
        <v>197</v>
      </c>
      <c r="K22" s="34">
        <v>0</v>
      </c>
      <c r="L22" s="34">
        <v>0</v>
      </c>
      <c r="M22" s="18">
        <v>4</v>
      </c>
      <c r="N22" s="18">
        <v>0</v>
      </c>
      <c r="O22" s="18">
        <v>0</v>
      </c>
      <c r="P22" s="18">
        <v>4</v>
      </c>
      <c r="Q22" s="18">
        <v>0</v>
      </c>
      <c r="R22" s="18">
        <v>0</v>
      </c>
      <c r="S22" s="18">
        <v>0</v>
      </c>
      <c r="T22" s="18">
        <v>4</v>
      </c>
      <c r="U22" s="18">
        <v>0</v>
      </c>
      <c r="V22" s="18">
        <v>12</v>
      </c>
      <c r="W22" s="18"/>
      <c r="X22" s="22"/>
      <c r="Y22" s="23"/>
      <c r="Z22" s="23"/>
      <c r="AA22" s="66">
        <v>1</v>
      </c>
      <c r="AB22" s="69">
        <f t="shared" si="1"/>
        <v>9.6000000000698499E-2</v>
      </c>
    </row>
    <row r="23" spans="1:28" ht="45" x14ac:dyDescent="0.3">
      <c r="A23" s="20">
        <v>563</v>
      </c>
      <c r="B23" s="21" t="s">
        <v>58</v>
      </c>
      <c r="C23" s="18" t="s">
        <v>49</v>
      </c>
      <c r="D23" s="34" t="s">
        <v>77</v>
      </c>
      <c r="E23" s="34">
        <v>0.38</v>
      </c>
      <c r="F23" s="35">
        <v>44382.591666666667</v>
      </c>
      <c r="G23" s="35">
        <v>44382.704861111109</v>
      </c>
      <c r="H23" s="34" t="s">
        <v>50</v>
      </c>
      <c r="I23" s="36">
        <f t="shared" si="0"/>
        <v>2.71666666661622</v>
      </c>
      <c r="J23" s="20" t="s">
        <v>77</v>
      </c>
      <c r="K23" s="34">
        <v>0</v>
      </c>
      <c r="L23" s="34">
        <v>0</v>
      </c>
      <c r="M23" s="34">
        <v>35</v>
      </c>
      <c r="N23" s="18">
        <v>0</v>
      </c>
      <c r="O23" s="18">
        <v>0</v>
      </c>
      <c r="P23" s="34">
        <v>35</v>
      </c>
      <c r="Q23" s="18">
        <v>0</v>
      </c>
      <c r="R23" s="18">
        <v>0</v>
      </c>
      <c r="S23" s="18">
        <v>0</v>
      </c>
      <c r="T23" s="34">
        <v>35</v>
      </c>
      <c r="U23" s="34">
        <v>0</v>
      </c>
      <c r="V23" s="34">
        <v>178</v>
      </c>
      <c r="W23" s="34"/>
      <c r="X23" s="34"/>
      <c r="Y23" s="34"/>
      <c r="Z23" s="34"/>
      <c r="AA23" s="65">
        <v>1</v>
      </c>
      <c r="AB23" s="69">
        <f t="shared" si="1"/>
        <v>0.48356666665768716</v>
      </c>
    </row>
    <row r="24" spans="1:28" ht="45" x14ac:dyDescent="0.3">
      <c r="A24" s="20">
        <v>563</v>
      </c>
      <c r="B24" s="21" t="s">
        <v>58</v>
      </c>
      <c r="C24" s="27" t="s">
        <v>49</v>
      </c>
      <c r="D24" s="34" t="s">
        <v>90</v>
      </c>
      <c r="E24" s="34" t="s">
        <v>108</v>
      </c>
      <c r="F24" s="35">
        <v>44382.408333333333</v>
      </c>
      <c r="G24" s="35">
        <v>44382.732638888891</v>
      </c>
      <c r="H24" s="34" t="s">
        <v>50</v>
      </c>
      <c r="I24" s="36">
        <f t="shared" si="0"/>
        <v>7.78333333338378</v>
      </c>
      <c r="J24" s="20" t="s">
        <v>78</v>
      </c>
      <c r="K24" s="34">
        <v>0</v>
      </c>
      <c r="L24" s="34">
        <v>0</v>
      </c>
      <c r="M24" s="34">
        <v>87</v>
      </c>
      <c r="N24" s="18">
        <v>0</v>
      </c>
      <c r="O24" s="18">
        <v>0</v>
      </c>
      <c r="P24" s="34">
        <v>87</v>
      </c>
      <c r="Q24" s="18">
        <v>0</v>
      </c>
      <c r="R24" s="18">
        <v>0</v>
      </c>
      <c r="S24" s="18">
        <v>0</v>
      </c>
      <c r="T24" s="34">
        <v>87</v>
      </c>
      <c r="U24" s="34">
        <v>0</v>
      </c>
      <c r="V24" s="34">
        <v>80</v>
      </c>
      <c r="W24" s="34"/>
      <c r="X24" s="34"/>
      <c r="Y24" s="34"/>
      <c r="Z24" s="34"/>
      <c r="AA24" s="65">
        <v>1</v>
      </c>
      <c r="AB24" s="69">
        <f t="shared" si="1"/>
        <v>0.62266666667070236</v>
      </c>
    </row>
    <row r="25" spans="1:28" ht="45" x14ac:dyDescent="0.3">
      <c r="A25" s="20">
        <v>563</v>
      </c>
      <c r="B25" s="21" t="s">
        <v>58</v>
      </c>
      <c r="C25" s="18" t="s">
        <v>49</v>
      </c>
      <c r="D25" s="34" t="s">
        <v>79</v>
      </c>
      <c r="E25" s="34" t="s">
        <v>108</v>
      </c>
      <c r="F25" s="35">
        <v>44382.408333333333</v>
      </c>
      <c r="G25" s="35">
        <v>44382.732638888891</v>
      </c>
      <c r="H25" s="34" t="s">
        <v>50</v>
      </c>
      <c r="I25" s="36">
        <f t="shared" si="0"/>
        <v>7.78333333338378</v>
      </c>
      <c r="J25" s="20" t="s">
        <v>79</v>
      </c>
      <c r="K25" s="34">
        <v>0</v>
      </c>
      <c r="L25" s="34">
        <v>0</v>
      </c>
      <c r="M25" s="34">
        <v>134</v>
      </c>
      <c r="N25" s="18">
        <v>0</v>
      </c>
      <c r="O25" s="18">
        <v>0</v>
      </c>
      <c r="P25" s="34">
        <v>134</v>
      </c>
      <c r="Q25" s="18">
        <v>0</v>
      </c>
      <c r="R25" s="18">
        <v>0</v>
      </c>
      <c r="S25" s="18">
        <v>0</v>
      </c>
      <c r="T25" s="34">
        <v>134</v>
      </c>
      <c r="U25" s="34">
        <v>0</v>
      </c>
      <c r="V25" s="34">
        <v>87</v>
      </c>
      <c r="W25" s="34"/>
      <c r="X25" s="34"/>
      <c r="Y25" s="34"/>
      <c r="Z25" s="34"/>
      <c r="AA25" s="65">
        <v>1</v>
      </c>
      <c r="AB25" s="69">
        <f t="shared" si="1"/>
        <v>0.67715000000438885</v>
      </c>
    </row>
    <row r="26" spans="1:28" ht="45" x14ac:dyDescent="0.3">
      <c r="A26" s="20">
        <v>563</v>
      </c>
      <c r="B26" s="21" t="s">
        <v>58</v>
      </c>
      <c r="C26" s="27" t="s">
        <v>49</v>
      </c>
      <c r="D26" s="34" t="s">
        <v>80</v>
      </c>
      <c r="E26" s="34" t="s">
        <v>108</v>
      </c>
      <c r="F26" s="35">
        <v>44382.408333333333</v>
      </c>
      <c r="G26" s="35">
        <v>44382.732638888891</v>
      </c>
      <c r="H26" s="34" t="s">
        <v>50</v>
      </c>
      <c r="I26" s="36">
        <f t="shared" si="0"/>
        <v>7.78333333338378</v>
      </c>
      <c r="J26" s="20" t="s">
        <v>80</v>
      </c>
      <c r="K26" s="34">
        <v>0</v>
      </c>
      <c r="L26" s="34">
        <v>0</v>
      </c>
      <c r="M26" s="34">
        <v>156</v>
      </c>
      <c r="N26" s="18">
        <v>0</v>
      </c>
      <c r="O26" s="18">
        <v>0</v>
      </c>
      <c r="P26" s="34">
        <v>156</v>
      </c>
      <c r="Q26" s="18">
        <v>0</v>
      </c>
      <c r="R26" s="18">
        <v>0</v>
      </c>
      <c r="S26" s="18">
        <v>0</v>
      </c>
      <c r="T26" s="34">
        <v>156</v>
      </c>
      <c r="U26" s="34">
        <v>0</v>
      </c>
      <c r="V26" s="34">
        <v>91</v>
      </c>
      <c r="W26" s="34"/>
      <c r="X26" s="34"/>
      <c r="Y26" s="34"/>
      <c r="Z26" s="34"/>
      <c r="AA26" s="65">
        <v>1</v>
      </c>
      <c r="AB26" s="69">
        <f t="shared" si="1"/>
        <v>0.70828333333792393</v>
      </c>
    </row>
    <row r="27" spans="1:28" ht="45" x14ac:dyDescent="0.3">
      <c r="A27" s="20">
        <v>563</v>
      </c>
      <c r="B27" s="21" t="s">
        <v>58</v>
      </c>
      <c r="C27" s="20" t="s">
        <v>49</v>
      </c>
      <c r="D27" s="34" t="s">
        <v>81</v>
      </c>
      <c r="E27" s="34">
        <v>0.38</v>
      </c>
      <c r="F27" s="35">
        <v>44382.395833333336</v>
      </c>
      <c r="G27" s="35">
        <v>44382.506944444445</v>
      </c>
      <c r="H27" s="34" t="s">
        <v>50</v>
      </c>
      <c r="I27" s="36">
        <f t="shared" si="0"/>
        <v>2.6666666666278616</v>
      </c>
      <c r="J27" s="20" t="s">
        <v>81</v>
      </c>
      <c r="K27" s="34">
        <v>0</v>
      </c>
      <c r="L27" s="34">
        <v>0</v>
      </c>
      <c r="M27" s="34">
        <v>19</v>
      </c>
      <c r="N27" s="18">
        <v>0</v>
      </c>
      <c r="O27" s="18">
        <v>0</v>
      </c>
      <c r="P27" s="34">
        <v>19</v>
      </c>
      <c r="Q27" s="18">
        <v>0</v>
      </c>
      <c r="R27" s="18">
        <v>0</v>
      </c>
      <c r="S27" s="18">
        <v>0</v>
      </c>
      <c r="T27" s="34">
        <v>19</v>
      </c>
      <c r="U27" s="34">
        <v>0</v>
      </c>
      <c r="V27" s="34">
        <v>170</v>
      </c>
      <c r="W27" s="34"/>
      <c r="X27" s="34"/>
      <c r="Y27" s="34"/>
      <c r="Z27" s="34"/>
      <c r="AA27" s="65">
        <v>1</v>
      </c>
      <c r="AB27" s="69">
        <f t="shared" si="1"/>
        <v>0.45333333332673648</v>
      </c>
    </row>
    <row r="28" spans="1:28" ht="45" x14ac:dyDescent="0.3">
      <c r="A28" s="20">
        <v>563</v>
      </c>
      <c r="B28" s="21" t="s">
        <v>58</v>
      </c>
      <c r="C28" s="27" t="s">
        <v>49</v>
      </c>
      <c r="D28" s="29" t="s">
        <v>70</v>
      </c>
      <c r="E28" s="27">
        <v>0.38</v>
      </c>
      <c r="F28" s="31">
        <v>44382.569444444445</v>
      </c>
      <c r="G28" s="31">
        <v>44382.677777777775</v>
      </c>
      <c r="H28" s="27" t="s">
        <v>50</v>
      </c>
      <c r="I28" s="32">
        <f t="shared" si="0"/>
        <v>2.5999999999185093</v>
      </c>
      <c r="J28" s="29" t="s">
        <v>70</v>
      </c>
      <c r="K28" s="34">
        <v>0</v>
      </c>
      <c r="L28" s="34">
        <v>0</v>
      </c>
      <c r="M28" s="27">
        <v>37</v>
      </c>
      <c r="N28" s="27">
        <v>0</v>
      </c>
      <c r="O28" s="27">
        <v>0</v>
      </c>
      <c r="P28" s="27">
        <v>37</v>
      </c>
      <c r="Q28" s="27">
        <v>0</v>
      </c>
      <c r="R28" s="27">
        <v>0</v>
      </c>
      <c r="S28" s="27">
        <v>0</v>
      </c>
      <c r="T28" s="27">
        <v>37</v>
      </c>
      <c r="U28" s="27">
        <v>0</v>
      </c>
      <c r="V28" s="27">
        <v>44.56</v>
      </c>
      <c r="W28" s="27"/>
      <c r="X28" s="27"/>
      <c r="Y28" s="27"/>
      <c r="Z28" s="27"/>
      <c r="AA28" s="68">
        <v>1</v>
      </c>
      <c r="AB28" s="69">
        <f t="shared" si="1"/>
        <v>0.11585599999636878</v>
      </c>
    </row>
    <row r="29" spans="1:28" ht="60" x14ac:dyDescent="0.3">
      <c r="A29" s="20">
        <v>563</v>
      </c>
      <c r="B29" s="21" t="s">
        <v>58</v>
      </c>
      <c r="C29" s="29" t="s">
        <v>59</v>
      </c>
      <c r="D29" s="29" t="s">
        <v>165</v>
      </c>
      <c r="E29" s="27" t="s">
        <v>55</v>
      </c>
      <c r="F29" s="31">
        <v>44382.597222222219</v>
      </c>
      <c r="G29" s="31">
        <v>44382.629861111112</v>
      </c>
      <c r="H29" s="27" t="s">
        <v>50</v>
      </c>
      <c r="I29" s="32">
        <f t="shared" si="0"/>
        <v>0.78333333344198763</v>
      </c>
      <c r="J29" s="29" t="s">
        <v>166</v>
      </c>
      <c r="K29" s="34">
        <v>0</v>
      </c>
      <c r="L29" s="34">
        <v>0</v>
      </c>
      <c r="M29" s="27">
        <v>99</v>
      </c>
      <c r="N29" s="27">
        <v>0</v>
      </c>
      <c r="O29" s="27">
        <v>0</v>
      </c>
      <c r="P29" s="27">
        <v>99</v>
      </c>
      <c r="Q29" s="27">
        <v>0</v>
      </c>
      <c r="R29" s="27">
        <v>0</v>
      </c>
      <c r="S29" s="27">
        <v>0</v>
      </c>
      <c r="T29" s="27">
        <v>99</v>
      </c>
      <c r="U29" s="27">
        <v>0</v>
      </c>
      <c r="V29" s="27">
        <v>72.06</v>
      </c>
      <c r="W29" s="27"/>
      <c r="X29" s="27"/>
      <c r="Y29" s="27"/>
      <c r="Z29" s="27"/>
      <c r="AA29" s="68">
        <v>1</v>
      </c>
      <c r="AB29" s="69">
        <f t="shared" si="1"/>
        <v>5.644700000782963E-2</v>
      </c>
    </row>
    <row r="30" spans="1:28" ht="45" x14ac:dyDescent="0.3">
      <c r="A30" s="20">
        <v>563</v>
      </c>
      <c r="B30" s="21" t="s">
        <v>58</v>
      </c>
      <c r="C30" s="18" t="s">
        <v>59</v>
      </c>
      <c r="D30" s="22" t="s">
        <v>198</v>
      </c>
      <c r="E30" s="18" t="s">
        <v>194</v>
      </c>
      <c r="F30" s="19">
        <v>44382.583333333336</v>
      </c>
      <c r="G30" s="19">
        <v>44382.666666666664</v>
      </c>
      <c r="H30" s="18" t="s">
        <v>50</v>
      </c>
      <c r="I30" s="30">
        <f t="shared" ref="I30:I32" si="6">(ABS(F30-G30)*24)</f>
        <v>1.9999999998835847</v>
      </c>
      <c r="J30" s="22" t="s">
        <v>198</v>
      </c>
      <c r="K30" s="34">
        <v>0</v>
      </c>
      <c r="L30" s="34">
        <v>0</v>
      </c>
      <c r="M30" s="18">
        <v>45</v>
      </c>
      <c r="N30" s="18">
        <v>0</v>
      </c>
      <c r="O30" s="18">
        <v>0</v>
      </c>
      <c r="P30" s="18">
        <v>45</v>
      </c>
      <c r="Q30" s="18">
        <v>0</v>
      </c>
      <c r="R30" s="18">
        <v>0</v>
      </c>
      <c r="S30" s="18">
        <v>0</v>
      </c>
      <c r="T30" s="18">
        <v>45</v>
      </c>
      <c r="U30" s="18">
        <v>0</v>
      </c>
      <c r="V30" s="18">
        <v>89</v>
      </c>
      <c r="W30" s="18"/>
      <c r="X30" s="22"/>
      <c r="Y30" s="23"/>
      <c r="Z30" s="23"/>
      <c r="AA30" s="66">
        <v>1</v>
      </c>
      <c r="AB30" s="69">
        <f t="shared" si="1"/>
        <v>0.17799999998963903</v>
      </c>
    </row>
    <row r="31" spans="1:28" ht="45" x14ac:dyDescent="0.3">
      <c r="A31" s="20">
        <v>563</v>
      </c>
      <c r="B31" s="21" t="s">
        <v>58</v>
      </c>
      <c r="C31" s="18" t="s">
        <v>49</v>
      </c>
      <c r="D31" s="22" t="s">
        <v>199</v>
      </c>
      <c r="E31" s="18" t="s">
        <v>55</v>
      </c>
      <c r="F31" s="19">
        <v>44382.375</v>
      </c>
      <c r="G31" s="19">
        <v>44382.458333333336</v>
      </c>
      <c r="H31" s="18" t="s">
        <v>50</v>
      </c>
      <c r="I31" s="30">
        <f t="shared" si="6"/>
        <v>2.0000000000582077</v>
      </c>
      <c r="J31" s="22" t="s">
        <v>199</v>
      </c>
      <c r="K31" s="34">
        <v>0</v>
      </c>
      <c r="L31" s="34">
        <v>0</v>
      </c>
      <c r="M31" s="18">
        <v>84</v>
      </c>
      <c r="N31" s="18">
        <v>0</v>
      </c>
      <c r="O31" s="18">
        <v>0</v>
      </c>
      <c r="P31" s="18">
        <v>84</v>
      </c>
      <c r="Q31" s="18">
        <v>0</v>
      </c>
      <c r="R31" s="18">
        <v>0</v>
      </c>
      <c r="S31" s="18">
        <v>0</v>
      </c>
      <c r="T31" s="18">
        <v>84</v>
      </c>
      <c r="U31" s="18">
        <v>0</v>
      </c>
      <c r="V31" s="18">
        <v>65</v>
      </c>
      <c r="W31" s="18"/>
      <c r="X31" s="22"/>
      <c r="Y31" s="23"/>
      <c r="Z31" s="23"/>
      <c r="AA31" s="66">
        <v>1</v>
      </c>
      <c r="AB31" s="69">
        <f t="shared" si="1"/>
        <v>0.13000000000378351</v>
      </c>
    </row>
    <row r="32" spans="1:28" ht="45" x14ac:dyDescent="0.3">
      <c r="A32" s="20">
        <v>563</v>
      </c>
      <c r="B32" s="21" t="s">
        <v>58</v>
      </c>
      <c r="C32" s="18" t="s">
        <v>49</v>
      </c>
      <c r="D32" s="22" t="s">
        <v>200</v>
      </c>
      <c r="E32" s="18" t="s">
        <v>55</v>
      </c>
      <c r="F32" s="19">
        <v>44382.583333333336</v>
      </c>
      <c r="G32" s="19">
        <v>44382.666666666664</v>
      </c>
      <c r="H32" s="18" t="s">
        <v>50</v>
      </c>
      <c r="I32" s="30">
        <f t="shared" si="6"/>
        <v>1.9999999998835847</v>
      </c>
      <c r="J32" s="22" t="s">
        <v>200</v>
      </c>
      <c r="K32" s="34">
        <v>0</v>
      </c>
      <c r="L32" s="34">
        <v>0</v>
      </c>
      <c r="M32" s="18">
        <v>3</v>
      </c>
      <c r="N32" s="18">
        <v>0</v>
      </c>
      <c r="O32" s="18">
        <v>0</v>
      </c>
      <c r="P32" s="18">
        <v>3</v>
      </c>
      <c r="Q32" s="18">
        <v>0</v>
      </c>
      <c r="R32" s="18">
        <v>0</v>
      </c>
      <c r="S32" s="18">
        <v>0</v>
      </c>
      <c r="T32" s="18">
        <v>3</v>
      </c>
      <c r="U32" s="18">
        <v>0</v>
      </c>
      <c r="V32" s="18">
        <v>9</v>
      </c>
      <c r="W32" s="18"/>
      <c r="X32" s="22"/>
      <c r="Y32" s="23"/>
      <c r="Z32" s="23"/>
      <c r="AA32" s="66">
        <v>1</v>
      </c>
      <c r="AB32" s="69">
        <f t="shared" si="1"/>
        <v>1.7999999998952264E-2</v>
      </c>
    </row>
    <row r="33" spans="1:28" ht="45" x14ac:dyDescent="0.3">
      <c r="A33" s="20">
        <v>563</v>
      </c>
      <c r="B33" s="21" t="s">
        <v>58</v>
      </c>
      <c r="C33" s="28" t="s">
        <v>49</v>
      </c>
      <c r="D33" s="34" t="s">
        <v>90</v>
      </c>
      <c r="E33" s="34">
        <v>0.38</v>
      </c>
      <c r="F33" s="35">
        <v>44383.356249999997</v>
      </c>
      <c r="G33" s="35">
        <v>44383.673611111109</v>
      </c>
      <c r="H33" s="34" t="s">
        <v>50</v>
      </c>
      <c r="I33" s="36">
        <f t="shared" si="0"/>
        <v>7.6166666666977108</v>
      </c>
      <c r="J33" s="20" t="s">
        <v>112</v>
      </c>
      <c r="K33" s="34">
        <v>0</v>
      </c>
      <c r="L33" s="34">
        <v>0</v>
      </c>
      <c r="M33" s="34">
        <v>87</v>
      </c>
      <c r="N33" s="18">
        <v>0</v>
      </c>
      <c r="O33" s="18">
        <v>0</v>
      </c>
      <c r="P33" s="34">
        <v>87</v>
      </c>
      <c r="Q33" s="18">
        <v>0</v>
      </c>
      <c r="R33" s="18">
        <v>0</v>
      </c>
      <c r="S33" s="18">
        <v>0</v>
      </c>
      <c r="T33" s="34">
        <v>87</v>
      </c>
      <c r="U33" s="34">
        <v>0</v>
      </c>
      <c r="V33" s="34">
        <v>80</v>
      </c>
      <c r="W33" s="34"/>
      <c r="X33" s="34"/>
      <c r="Y33" s="34"/>
      <c r="Z33" s="34"/>
      <c r="AA33" s="65">
        <v>1</v>
      </c>
      <c r="AB33" s="69">
        <f t="shared" si="1"/>
        <v>0.60933333333581685</v>
      </c>
    </row>
    <row r="34" spans="1:28" ht="45" x14ac:dyDescent="0.3">
      <c r="A34" s="20">
        <v>563</v>
      </c>
      <c r="B34" s="21" t="s">
        <v>58</v>
      </c>
      <c r="C34" s="24" t="s">
        <v>49</v>
      </c>
      <c r="D34" s="34" t="s">
        <v>79</v>
      </c>
      <c r="E34" s="34">
        <v>0.38</v>
      </c>
      <c r="F34" s="35">
        <v>44383.356249999997</v>
      </c>
      <c r="G34" s="35">
        <v>44383.673611111109</v>
      </c>
      <c r="H34" s="34" t="s">
        <v>50</v>
      </c>
      <c r="I34" s="36">
        <f t="shared" si="0"/>
        <v>7.6166666666977108</v>
      </c>
      <c r="J34" s="20" t="s">
        <v>79</v>
      </c>
      <c r="K34" s="34">
        <v>0</v>
      </c>
      <c r="L34" s="34">
        <v>0</v>
      </c>
      <c r="M34" s="34">
        <v>134</v>
      </c>
      <c r="N34" s="18">
        <v>0</v>
      </c>
      <c r="O34" s="18">
        <v>0</v>
      </c>
      <c r="P34" s="34">
        <v>134</v>
      </c>
      <c r="Q34" s="18">
        <v>0</v>
      </c>
      <c r="R34" s="18">
        <v>0</v>
      </c>
      <c r="S34" s="18">
        <v>0</v>
      </c>
      <c r="T34" s="34">
        <v>134</v>
      </c>
      <c r="U34" s="34">
        <v>0</v>
      </c>
      <c r="V34" s="34">
        <v>87</v>
      </c>
      <c r="W34" s="34"/>
      <c r="X34" s="34"/>
      <c r="Y34" s="34"/>
      <c r="Z34" s="34"/>
      <c r="AA34" s="65">
        <v>1</v>
      </c>
      <c r="AB34" s="69">
        <f t="shared" si="1"/>
        <v>0.6626500000027008</v>
      </c>
    </row>
    <row r="35" spans="1:28" ht="45" x14ac:dyDescent="0.3">
      <c r="A35" s="20">
        <v>563</v>
      </c>
      <c r="B35" s="21" t="s">
        <v>58</v>
      </c>
      <c r="C35" s="27" t="s">
        <v>49</v>
      </c>
      <c r="D35" s="34" t="s">
        <v>82</v>
      </c>
      <c r="E35" s="34">
        <v>0.38</v>
      </c>
      <c r="F35" s="35">
        <v>44383.356249999997</v>
      </c>
      <c r="G35" s="35">
        <v>44383.673611111109</v>
      </c>
      <c r="H35" s="34" t="s">
        <v>50</v>
      </c>
      <c r="I35" s="36">
        <f t="shared" si="0"/>
        <v>7.6166666666977108</v>
      </c>
      <c r="J35" s="20" t="s">
        <v>80</v>
      </c>
      <c r="K35" s="34">
        <v>0</v>
      </c>
      <c r="L35" s="34">
        <v>0</v>
      </c>
      <c r="M35" s="34">
        <v>156</v>
      </c>
      <c r="N35" s="18">
        <v>0</v>
      </c>
      <c r="O35" s="18">
        <v>0</v>
      </c>
      <c r="P35" s="34">
        <v>156</v>
      </c>
      <c r="Q35" s="18">
        <v>0</v>
      </c>
      <c r="R35" s="18">
        <v>0</v>
      </c>
      <c r="S35" s="18">
        <v>0</v>
      </c>
      <c r="T35" s="34">
        <v>156</v>
      </c>
      <c r="U35" s="34">
        <v>0</v>
      </c>
      <c r="V35" s="34">
        <v>91</v>
      </c>
      <c r="W35" s="34"/>
      <c r="X35" s="34"/>
      <c r="Y35" s="34"/>
      <c r="Z35" s="34"/>
      <c r="AA35" s="65">
        <v>1</v>
      </c>
      <c r="AB35" s="69">
        <f t="shared" si="1"/>
        <v>0.69311666666949168</v>
      </c>
    </row>
    <row r="36" spans="1:28" ht="45" x14ac:dyDescent="0.3">
      <c r="A36" s="20">
        <v>563</v>
      </c>
      <c r="B36" s="21" t="s">
        <v>58</v>
      </c>
      <c r="C36" s="18" t="s">
        <v>49</v>
      </c>
      <c r="D36" s="22" t="s">
        <v>201</v>
      </c>
      <c r="E36" s="18" t="s">
        <v>194</v>
      </c>
      <c r="F36" s="19">
        <v>44383.375</v>
      </c>
      <c r="G36" s="19">
        <v>44383.666666666664</v>
      </c>
      <c r="H36" s="18" t="s">
        <v>50</v>
      </c>
      <c r="I36" s="30">
        <f t="shared" ref="I36" si="7">(ABS(F36-G36)*24)</f>
        <v>6.9999999999417923</v>
      </c>
      <c r="J36" s="22" t="s">
        <v>201</v>
      </c>
      <c r="K36" s="34">
        <v>0</v>
      </c>
      <c r="L36" s="34">
        <v>0</v>
      </c>
      <c r="M36" s="18">
        <v>89</v>
      </c>
      <c r="N36" s="18">
        <v>0</v>
      </c>
      <c r="O36" s="18">
        <v>0</v>
      </c>
      <c r="P36" s="18">
        <v>89</v>
      </c>
      <c r="Q36" s="18">
        <v>0</v>
      </c>
      <c r="R36" s="18">
        <v>0</v>
      </c>
      <c r="S36" s="18">
        <v>0</v>
      </c>
      <c r="T36" s="18">
        <v>89</v>
      </c>
      <c r="U36" s="18">
        <v>0</v>
      </c>
      <c r="V36" s="18">
        <v>78</v>
      </c>
      <c r="W36" s="18"/>
      <c r="X36" s="22"/>
      <c r="Y36" s="23"/>
      <c r="Z36" s="23"/>
      <c r="AA36" s="66">
        <v>1</v>
      </c>
      <c r="AB36" s="69">
        <f t="shared" si="1"/>
        <v>0.54599999999545978</v>
      </c>
    </row>
    <row r="37" spans="1:28" ht="60" x14ac:dyDescent="0.3">
      <c r="A37" s="20">
        <v>563</v>
      </c>
      <c r="B37" s="21" t="s">
        <v>58</v>
      </c>
      <c r="C37" s="24" t="s">
        <v>52</v>
      </c>
      <c r="D37" s="24" t="s">
        <v>68</v>
      </c>
      <c r="E37" s="24" t="s">
        <v>53</v>
      </c>
      <c r="F37" s="24" t="s">
        <v>117</v>
      </c>
      <c r="G37" s="24" t="s">
        <v>118</v>
      </c>
      <c r="H37" s="24" t="s">
        <v>51</v>
      </c>
      <c r="I37" s="24">
        <v>3.02</v>
      </c>
      <c r="J37" s="24" t="s">
        <v>119</v>
      </c>
      <c r="K37" s="34">
        <v>0</v>
      </c>
      <c r="L37" s="34">
        <v>0</v>
      </c>
      <c r="M37" s="24">
        <v>120</v>
      </c>
      <c r="N37" s="24">
        <v>0</v>
      </c>
      <c r="O37" s="24">
        <v>0</v>
      </c>
      <c r="P37" s="24">
        <v>120</v>
      </c>
      <c r="Q37" s="24">
        <v>0</v>
      </c>
      <c r="R37" s="24">
        <v>0</v>
      </c>
      <c r="S37" s="24">
        <v>3</v>
      </c>
      <c r="T37" s="24">
        <v>117</v>
      </c>
      <c r="U37" s="24">
        <v>0</v>
      </c>
      <c r="V37" s="24">
        <v>900</v>
      </c>
      <c r="W37" s="24"/>
      <c r="X37" s="24">
        <v>92</v>
      </c>
      <c r="Y37" s="24" t="s">
        <v>227</v>
      </c>
      <c r="Z37" s="24" t="s">
        <v>228</v>
      </c>
      <c r="AA37" s="67">
        <v>1</v>
      </c>
      <c r="AB37" s="69">
        <f t="shared" si="1"/>
        <v>2.718</v>
      </c>
    </row>
    <row r="38" spans="1:28" ht="45" x14ac:dyDescent="0.3">
      <c r="A38" s="20">
        <v>563</v>
      </c>
      <c r="B38" s="21" t="s">
        <v>58</v>
      </c>
      <c r="C38" s="24" t="s">
        <v>52</v>
      </c>
      <c r="D38" s="24" t="s">
        <v>120</v>
      </c>
      <c r="E38" s="24" t="s">
        <v>53</v>
      </c>
      <c r="F38" s="24" t="s">
        <v>121</v>
      </c>
      <c r="G38" s="24" t="s">
        <v>122</v>
      </c>
      <c r="H38" s="24" t="s">
        <v>51</v>
      </c>
      <c r="I38" s="24">
        <v>1.58</v>
      </c>
      <c r="J38" s="24" t="s">
        <v>123</v>
      </c>
      <c r="K38" s="34">
        <v>0</v>
      </c>
      <c r="L38" s="34">
        <v>0</v>
      </c>
      <c r="M38" s="24">
        <v>301</v>
      </c>
      <c r="N38" s="24">
        <v>0</v>
      </c>
      <c r="O38" s="24">
        <v>0</v>
      </c>
      <c r="P38" s="24">
        <v>301</v>
      </c>
      <c r="Q38" s="24">
        <v>0</v>
      </c>
      <c r="R38" s="24">
        <v>0</v>
      </c>
      <c r="S38" s="24">
        <v>2</v>
      </c>
      <c r="T38" s="24">
        <v>299</v>
      </c>
      <c r="U38" s="24">
        <v>0</v>
      </c>
      <c r="V38" s="24">
        <v>1080</v>
      </c>
      <c r="W38" s="24"/>
      <c r="X38" s="24">
        <v>93</v>
      </c>
      <c r="Y38" s="24" t="s">
        <v>227</v>
      </c>
      <c r="Z38" s="24" t="s">
        <v>228</v>
      </c>
      <c r="AA38" s="67">
        <v>1</v>
      </c>
      <c r="AB38" s="69">
        <f t="shared" si="1"/>
        <v>1.7064000000000001</v>
      </c>
    </row>
    <row r="39" spans="1:28" ht="45" x14ac:dyDescent="0.3">
      <c r="A39" s="20">
        <v>563</v>
      </c>
      <c r="B39" s="21" t="s">
        <v>58</v>
      </c>
      <c r="C39" s="18" t="s">
        <v>59</v>
      </c>
      <c r="D39" s="22" t="s">
        <v>202</v>
      </c>
      <c r="E39" s="18" t="s">
        <v>194</v>
      </c>
      <c r="F39" s="19">
        <v>44384.375</v>
      </c>
      <c r="G39" s="19">
        <v>44384.666666666664</v>
      </c>
      <c r="H39" s="18" t="s">
        <v>50</v>
      </c>
      <c r="I39" s="30">
        <f t="shared" ref="I39:I41" si="8">(ABS(F39-G39)*24)</f>
        <v>6.9999999999417923</v>
      </c>
      <c r="J39" s="22" t="s">
        <v>202</v>
      </c>
      <c r="K39" s="34">
        <v>0</v>
      </c>
      <c r="L39" s="34">
        <v>0</v>
      </c>
      <c r="M39" s="18">
        <v>109</v>
      </c>
      <c r="N39" s="18">
        <v>0</v>
      </c>
      <c r="O39" s="18">
        <v>0</v>
      </c>
      <c r="P39" s="18">
        <v>109</v>
      </c>
      <c r="Q39" s="18">
        <v>0</v>
      </c>
      <c r="R39" s="18">
        <v>0</v>
      </c>
      <c r="S39" s="18">
        <v>0</v>
      </c>
      <c r="T39" s="18">
        <v>109</v>
      </c>
      <c r="U39" s="18">
        <v>0</v>
      </c>
      <c r="V39" s="18">
        <v>75</v>
      </c>
      <c r="W39" s="18"/>
      <c r="X39" s="22"/>
      <c r="Y39" s="23"/>
      <c r="Z39" s="23"/>
      <c r="AA39" s="66">
        <v>1</v>
      </c>
      <c r="AB39" s="69">
        <f t="shared" si="1"/>
        <v>0.5249999999956344</v>
      </c>
    </row>
    <row r="40" spans="1:28" ht="45" x14ac:dyDescent="0.3">
      <c r="A40" s="20">
        <v>563</v>
      </c>
      <c r="B40" s="21" t="s">
        <v>58</v>
      </c>
      <c r="C40" s="18" t="s">
        <v>49</v>
      </c>
      <c r="D40" s="22" t="s">
        <v>203</v>
      </c>
      <c r="E40" s="18" t="s">
        <v>194</v>
      </c>
      <c r="F40" s="19">
        <v>44384.416666666664</v>
      </c>
      <c r="G40" s="19">
        <v>44384.5</v>
      </c>
      <c r="H40" s="18" t="s">
        <v>50</v>
      </c>
      <c r="I40" s="30">
        <f t="shared" si="8"/>
        <v>2.0000000000582077</v>
      </c>
      <c r="J40" s="22" t="s">
        <v>203</v>
      </c>
      <c r="K40" s="34">
        <v>0</v>
      </c>
      <c r="L40" s="34">
        <v>0</v>
      </c>
      <c r="M40" s="18">
        <v>145</v>
      </c>
      <c r="N40" s="18">
        <v>0</v>
      </c>
      <c r="O40" s="18">
        <v>0</v>
      </c>
      <c r="P40" s="18">
        <v>145</v>
      </c>
      <c r="Q40" s="18">
        <v>0</v>
      </c>
      <c r="R40" s="18">
        <v>0</v>
      </c>
      <c r="S40" s="18">
        <v>0</v>
      </c>
      <c r="T40" s="18">
        <v>145</v>
      </c>
      <c r="U40" s="18">
        <v>0</v>
      </c>
      <c r="V40" s="18">
        <v>112</v>
      </c>
      <c r="W40" s="18"/>
      <c r="X40" s="22"/>
      <c r="Y40" s="23"/>
      <c r="Z40" s="23"/>
      <c r="AA40" s="66">
        <v>1</v>
      </c>
      <c r="AB40" s="69">
        <f t="shared" si="1"/>
        <v>0.22400000000651926</v>
      </c>
    </row>
    <row r="41" spans="1:28" ht="45" x14ac:dyDescent="0.3">
      <c r="A41" s="20">
        <v>563</v>
      </c>
      <c r="B41" s="21" t="s">
        <v>58</v>
      </c>
      <c r="C41" s="18" t="s">
        <v>49</v>
      </c>
      <c r="D41" s="22" t="s">
        <v>204</v>
      </c>
      <c r="E41" s="18" t="s">
        <v>194</v>
      </c>
      <c r="F41" s="19">
        <v>44384.583333333336</v>
      </c>
      <c r="G41" s="19">
        <v>44384.708333333336</v>
      </c>
      <c r="H41" s="18" t="s">
        <v>50</v>
      </c>
      <c r="I41" s="30">
        <f t="shared" si="8"/>
        <v>3</v>
      </c>
      <c r="J41" s="22" t="s">
        <v>204</v>
      </c>
      <c r="K41" s="34">
        <v>0</v>
      </c>
      <c r="L41" s="34">
        <v>0</v>
      </c>
      <c r="M41" s="18">
        <v>134</v>
      </c>
      <c r="N41" s="18">
        <v>0</v>
      </c>
      <c r="O41" s="18">
        <v>0</v>
      </c>
      <c r="P41" s="18">
        <v>134</v>
      </c>
      <c r="Q41" s="18">
        <v>0</v>
      </c>
      <c r="R41" s="18">
        <v>0</v>
      </c>
      <c r="S41" s="18">
        <v>0</v>
      </c>
      <c r="T41" s="18">
        <v>134</v>
      </c>
      <c r="U41" s="18">
        <v>0</v>
      </c>
      <c r="V41" s="18">
        <v>184</v>
      </c>
      <c r="W41" s="18"/>
      <c r="X41" s="22"/>
      <c r="Y41" s="23"/>
      <c r="Z41" s="23"/>
      <c r="AA41" s="66">
        <v>1</v>
      </c>
      <c r="AB41" s="69">
        <f t="shared" si="1"/>
        <v>0.55200000000000005</v>
      </c>
    </row>
    <row r="42" spans="1:28" ht="60" x14ac:dyDescent="0.3">
      <c r="A42" s="20">
        <v>563</v>
      </c>
      <c r="B42" s="21" t="s">
        <v>58</v>
      </c>
      <c r="C42" s="29" t="s">
        <v>49</v>
      </c>
      <c r="D42" s="29" t="s">
        <v>167</v>
      </c>
      <c r="E42" s="27">
        <v>0.38</v>
      </c>
      <c r="F42" s="31">
        <v>44385.375</v>
      </c>
      <c r="G42" s="31">
        <v>44385.6875</v>
      </c>
      <c r="H42" s="27" t="s">
        <v>50</v>
      </c>
      <c r="I42" s="32">
        <f>(G42-F42)*24</f>
        <v>7.5</v>
      </c>
      <c r="J42" s="29" t="s">
        <v>167</v>
      </c>
      <c r="K42" s="34">
        <v>0</v>
      </c>
      <c r="L42" s="34">
        <v>0</v>
      </c>
      <c r="M42" s="27">
        <v>43</v>
      </c>
      <c r="N42" s="27">
        <v>0</v>
      </c>
      <c r="O42" s="27">
        <v>0</v>
      </c>
      <c r="P42" s="27">
        <v>43</v>
      </c>
      <c r="Q42" s="27">
        <v>0</v>
      </c>
      <c r="R42" s="27">
        <v>0</v>
      </c>
      <c r="S42" s="27">
        <v>0</v>
      </c>
      <c r="T42" s="27">
        <v>43</v>
      </c>
      <c r="U42" s="27">
        <v>0</v>
      </c>
      <c r="V42" s="27">
        <v>14.53</v>
      </c>
      <c r="W42" s="27"/>
      <c r="X42" s="27"/>
      <c r="Y42" s="27"/>
      <c r="Z42" s="27"/>
      <c r="AA42" s="68">
        <v>1</v>
      </c>
      <c r="AB42" s="69">
        <f t="shared" si="1"/>
        <v>0.10897499999999999</v>
      </c>
    </row>
    <row r="43" spans="1:28" ht="45" x14ac:dyDescent="0.3">
      <c r="A43" s="20">
        <v>563</v>
      </c>
      <c r="B43" s="21" t="s">
        <v>58</v>
      </c>
      <c r="C43" s="29" t="s">
        <v>49</v>
      </c>
      <c r="D43" s="29" t="s">
        <v>168</v>
      </c>
      <c r="E43" s="27" t="s">
        <v>55</v>
      </c>
      <c r="F43" s="31">
        <v>44385.375</v>
      </c>
      <c r="G43" s="31">
        <v>44385.458333333336</v>
      </c>
      <c r="H43" s="27" t="s">
        <v>50</v>
      </c>
      <c r="I43" s="32">
        <f>(G43-F43)*24</f>
        <v>2.0000000000582077</v>
      </c>
      <c r="J43" s="29" t="s">
        <v>168</v>
      </c>
      <c r="K43" s="34">
        <v>0</v>
      </c>
      <c r="L43" s="34">
        <v>0</v>
      </c>
      <c r="M43" s="27">
        <v>12</v>
      </c>
      <c r="N43" s="27">
        <v>0</v>
      </c>
      <c r="O43" s="27">
        <v>0</v>
      </c>
      <c r="P43" s="27">
        <v>12</v>
      </c>
      <c r="Q43" s="27">
        <v>0</v>
      </c>
      <c r="R43" s="27">
        <v>0</v>
      </c>
      <c r="S43" s="27">
        <v>0</v>
      </c>
      <c r="T43" s="27">
        <v>12</v>
      </c>
      <c r="U43" s="27">
        <v>0</v>
      </c>
      <c r="V43" s="27">
        <v>43.29</v>
      </c>
      <c r="W43" s="27"/>
      <c r="X43" s="27"/>
      <c r="Y43" s="27"/>
      <c r="Z43" s="27"/>
      <c r="AA43" s="68">
        <v>1</v>
      </c>
      <c r="AB43" s="69">
        <f t="shared" si="1"/>
        <v>8.6580000002519808E-2</v>
      </c>
    </row>
    <row r="44" spans="1:28" ht="45" x14ac:dyDescent="0.3">
      <c r="A44" s="20">
        <v>563</v>
      </c>
      <c r="B44" s="21" t="s">
        <v>58</v>
      </c>
      <c r="C44" s="18" t="s">
        <v>59</v>
      </c>
      <c r="D44" s="22" t="s">
        <v>205</v>
      </c>
      <c r="E44" s="18" t="s">
        <v>194</v>
      </c>
      <c r="F44" s="19">
        <v>44385.375</v>
      </c>
      <c r="G44" s="19">
        <v>44385.5</v>
      </c>
      <c r="H44" s="18" t="s">
        <v>50</v>
      </c>
      <c r="I44" s="30">
        <f t="shared" ref="I44:I46" si="9">(ABS(F44-G44)*24)</f>
        <v>3</v>
      </c>
      <c r="J44" s="22" t="s">
        <v>205</v>
      </c>
      <c r="K44" s="34">
        <v>0</v>
      </c>
      <c r="L44" s="34">
        <v>0</v>
      </c>
      <c r="M44" s="18">
        <v>64</v>
      </c>
      <c r="N44" s="18">
        <v>0</v>
      </c>
      <c r="O44" s="18">
        <v>0</v>
      </c>
      <c r="P44" s="18">
        <v>64</v>
      </c>
      <c r="Q44" s="18">
        <v>0</v>
      </c>
      <c r="R44" s="18">
        <v>0</v>
      </c>
      <c r="S44" s="18">
        <v>0</v>
      </c>
      <c r="T44" s="18">
        <v>64</v>
      </c>
      <c r="U44" s="18">
        <v>0</v>
      </c>
      <c r="V44" s="18">
        <v>45</v>
      </c>
      <c r="W44" s="18"/>
      <c r="X44" s="22"/>
      <c r="Y44" s="23"/>
      <c r="Z44" s="23"/>
      <c r="AA44" s="66">
        <v>1</v>
      </c>
      <c r="AB44" s="69">
        <f t="shared" si="1"/>
        <v>0.13500000000000001</v>
      </c>
    </row>
    <row r="45" spans="1:28" ht="45" x14ac:dyDescent="0.3">
      <c r="A45" s="20">
        <v>563</v>
      </c>
      <c r="B45" s="21" t="s">
        <v>58</v>
      </c>
      <c r="C45" s="18" t="s">
        <v>49</v>
      </c>
      <c r="D45" s="22" t="s">
        <v>206</v>
      </c>
      <c r="E45" s="18" t="s">
        <v>194</v>
      </c>
      <c r="F45" s="19">
        <v>44385.375</v>
      </c>
      <c r="G45" s="19">
        <v>44385.458333333336</v>
      </c>
      <c r="H45" s="18" t="s">
        <v>50</v>
      </c>
      <c r="I45" s="30">
        <f t="shared" si="9"/>
        <v>2.0000000000582077</v>
      </c>
      <c r="J45" s="22" t="s">
        <v>206</v>
      </c>
      <c r="K45" s="34">
        <v>0</v>
      </c>
      <c r="L45" s="34">
        <v>0</v>
      </c>
      <c r="M45" s="18">
        <v>59</v>
      </c>
      <c r="N45" s="18">
        <v>0</v>
      </c>
      <c r="O45" s="18">
        <v>0</v>
      </c>
      <c r="P45" s="18">
        <v>59</v>
      </c>
      <c r="Q45" s="18">
        <v>0</v>
      </c>
      <c r="R45" s="18">
        <v>0</v>
      </c>
      <c r="S45" s="18">
        <v>0</v>
      </c>
      <c r="T45" s="18">
        <v>59</v>
      </c>
      <c r="U45" s="18">
        <v>0</v>
      </c>
      <c r="V45" s="18">
        <v>46</v>
      </c>
      <c r="W45" s="18"/>
      <c r="X45" s="22"/>
      <c r="Y45" s="23"/>
      <c r="Z45" s="23"/>
      <c r="AA45" s="66">
        <v>1</v>
      </c>
      <c r="AB45" s="69">
        <f t="shared" si="1"/>
        <v>9.2000000002677551E-2</v>
      </c>
    </row>
    <row r="46" spans="1:28" ht="45" x14ac:dyDescent="0.3">
      <c r="A46" s="20">
        <v>563</v>
      </c>
      <c r="B46" s="21" t="s">
        <v>58</v>
      </c>
      <c r="C46" s="18" t="s">
        <v>49</v>
      </c>
      <c r="D46" s="22" t="s">
        <v>200</v>
      </c>
      <c r="E46" s="18" t="s">
        <v>55</v>
      </c>
      <c r="F46" s="19">
        <v>44385.583333333336</v>
      </c>
      <c r="G46" s="19">
        <v>44385.666666666664</v>
      </c>
      <c r="H46" s="18" t="s">
        <v>50</v>
      </c>
      <c r="I46" s="30">
        <f t="shared" si="9"/>
        <v>1.9999999998835847</v>
      </c>
      <c r="J46" s="22" t="s">
        <v>200</v>
      </c>
      <c r="K46" s="34">
        <v>0</v>
      </c>
      <c r="L46" s="34">
        <v>0</v>
      </c>
      <c r="M46" s="18">
        <v>3</v>
      </c>
      <c r="N46" s="18">
        <v>0</v>
      </c>
      <c r="O46" s="18">
        <v>0</v>
      </c>
      <c r="P46" s="18">
        <v>3</v>
      </c>
      <c r="Q46" s="18">
        <v>0</v>
      </c>
      <c r="R46" s="18">
        <v>0</v>
      </c>
      <c r="S46" s="18">
        <v>0</v>
      </c>
      <c r="T46" s="18">
        <v>3</v>
      </c>
      <c r="U46" s="18">
        <v>0</v>
      </c>
      <c r="V46" s="18">
        <v>9</v>
      </c>
      <c r="W46" s="18"/>
      <c r="X46" s="22"/>
      <c r="Y46" s="23"/>
      <c r="Z46" s="23"/>
      <c r="AA46" s="66">
        <v>1</v>
      </c>
      <c r="AB46" s="69">
        <f t="shared" si="1"/>
        <v>1.7999999998952264E-2</v>
      </c>
    </row>
    <row r="47" spans="1:28" ht="45" x14ac:dyDescent="0.3">
      <c r="A47" s="20">
        <v>563</v>
      </c>
      <c r="B47" s="21" t="s">
        <v>58</v>
      </c>
      <c r="C47" s="18" t="s">
        <v>49</v>
      </c>
      <c r="D47" s="34" t="s">
        <v>83</v>
      </c>
      <c r="E47" s="34">
        <v>0.38</v>
      </c>
      <c r="F47" s="37">
        <v>44386.399305555555</v>
      </c>
      <c r="G47" s="37">
        <v>44386.670138888891</v>
      </c>
      <c r="H47" s="34" t="s">
        <v>50</v>
      </c>
      <c r="I47" s="36">
        <f t="shared" si="0"/>
        <v>6.5000000000582077</v>
      </c>
      <c r="J47" s="20" t="s">
        <v>84</v>
      </c>
      <c r="K47" s="34">
        <v>0</v>
      </c>
      <c r="L47" s="34">
        <v>0</v>
      </c>
      <c r="M47" s="34">
        <v>4</v>
      </c>
      <c r="N47" s="18">
        <v>0</v>
      </c>
      <c r="O47" s="18">
        <v>0</v>
      </c>
      <c r="P47" s="34">
        <v>4</v>
      </c>
      <c r="Q47" s="18">
        <v>0</v>
      </c>
      <c r="R47" s="18">
        <v>0</v>
      </c>
      <c r="S47" s="18">
        <v>0</v>
      </c>
      <c r="T47" s="34">
        <v>4</v>
      </c>
      <c r="U47" s="34">
        <v>0</v>
      </c>
      <c r="V47" s="34">
        <v>15</v>
      </c>
      <c r="W47" s="34"/>
      <c r="X47" s="34"/>
      <c r="Y47" s="34"/>
      <c r="Z47" s="34"/>
      <c r="AA47" s="65">
        <v>1</v>
      </c>
      <c r="AB47" s="69">
        <f t="shared" si="1"/>
        <v>9.750000000087311E-2</v>
      </c>
    </row>
    <row r="48" spans="1:28" ht="90" x14ac:dyDescent="0.3">
      <c r="A48" s="20">
        <v>563</v>
      </c>
      <c r="B48" s="21" t="s">
        <v>58</v>
      </c>
      <c r="C48" s="24" t="s">
        <v>54</v>
      </c>
      <c r="D48" s="24" t="s">
        <v>124</v>
      </c>
      <c r="E48" s="24" t="s">
        <v>53</v>
      </c>
      <c r="F48" s="24" t="s">
        <v>125</v>
      </c>
      <c r="G48" s="24" t="s">
        <v>126</v>
      </c>
      <c r="H48" s="24" t="s">
        <v>51</v>
      </c>
      <c r="I48" s="24">
        <v>1.67</v>
      </c>
      <c r="J48" s="24" t="s">
        <v>127</v>
      </c>
      <c r="K48" s="34">
        <v>0</v>
      </c>
      <c r="L48" s="34">
        <v>0</v>
      </c>
      <c r="M48" s="24">
        <v>742</v>
      </c>
      <c r="N48" s="24">
        <v>0</v>
      </c>
      <c r="O48" s="24">
        <v>0</v>
      </c>
      <c r="P48" s="24">
        <v>742</v>
      </c>
      <c r="Q48" s="24">
        <v>0</v>
      </c>
      <c r="R48" s="24">
        <v>0</v>
      </c>
      <c r="S48" s="24">
        <v>7</v>
      </c>
      <c r="T48" s="24">
        <v>735</v>
      </c>
      <c r="U48" s="24">
        <v>0</v>
      </c>
      <c r="V48" s="24">
        <v>660</v>
      </c>
      <c r="W48" s="24"/>
      <c r="X48" s="24">
        <v>94</v>
      </c>
      <c r="Y48" s="62" t="s">
        <v>229</v>
      </c>
      <c r="Z48" s="62" t="s">
        <v>228</v>
      </c>
      <c r="AA48" s="67">
        <v>1</v>
      </c>
      <c r="AB48" s="69">
        <f t="shared" si="1"/>
        <v>1.1022000000000001</v>
      </c>
    </row>
    <row r="49" spans="1:28" ht="60" x14ac:dyDescent="0.3">
      <c r="A49" s="20">
        <v>563</v>
      </c>
      <c r="B49" s="21" t="s">
        <v>58</v>
      </c>
      <c r="C49" s="29" t="s">
        <v>59</v>
      </c>
      <c r="D49" s="29" t="s">
        <v>165</v>
      </c>
      <c r="E49" s="27" t="s">
        <v>55</v>
      </c>
      <c r="F49" s="31">
        <v>44386.564583333333</v>
      </c>
      <c r="G49" s="31">
        <v>44386.645833333336</v>
      </c>
      <c r="H49" s="27" t="s">
        <v>50</v>
      </c>
      <c r="I49" s="32">
        <f t="shared" ref="I49:I52" si="10">(G49-F49)*24</f>
        <v>1.9500000000698492</v>
      </c>
      <c r="J49" s="29" t="s">
        <v>166</v>
      </c>
      <c r="K49" s="34">
        <v>0</v>
      </c>
      <c r="L49" s="34">
        <v>0</v>
      </c>
      <c r="M49" s="27">
        <v>99</v>
      </c>
      <c r="N49" s="27">
        <v>0</v>
      </c>
      <c r="O49" s="27">
        <v>0</v>
      </c>
      <c r="P49" s="27">
        <v>99</v>
      </c>
      <c r="Q49" s="27">
        <v>0</v>
      </c>
      <c r="R49" s="27">
        <v>0</v>
      </c>
      <c r="S49" s="27">
        <v>0</v>
      </c>
      <c r="T49" s="27">
        <v>99</v>
      </c>
      <c r="U49" s="27">
        <v>0</v>
      </c>
      <c r="V49" s="27">
        <v>72.06</v>
      </c>
      <c r="W49" s="27"/>
      <c r="X49" s="27"/>
      <c r="Y49" s="27"/>
      <c r="Z49" s="27"/>
      <c r="AA49" s="68">
        <v>1</v>
      </c>
      <c r="AB49" s="69">
        <f t="shared" si="1"/>
        <v>0.14051700000503334</v>
      </c>
    </row>
    <row r="50" spans="1:28" ht="45" x14ac:dyDescent="0.3">
      <c r="A50" s="20">
        <v>563</v>
      </c>
      <c r="B50" s="21" t="s">
        <v>58</v>
      </c>
      <c r="C50" s="18" t="s">
        <v>49</v>
      </c>
      <c r="D50" s="22" t="s">
        <v>207</v>
      </c>
      <c r="E50" s="18" t="s">
        <v>194</v>
      </c>
      <c r="F50" s="19">
        <v>44386.375</v>
      </c>
      <c r="G50" s="19">
        <v>44386.458333333336</v>
      </c>
      <c r="H50" s="18" t="s">
        <v>50</v>
      </c>
      <c r="I50" s="30">
        <f t="shared" ref="I50:I51" si="11">(ABS(F50-G50)*24)</f>
        <v>2.0000000000582077</v>
      </c>
      <c r="J50" s="22" t="s">
        <v>207</v>
      </c>
      <c r="K50" s="34">
        <v>0</v>
      </c>
      <c r="L50" s="34">
        <v>0</v>
      </c>
      <c r="M50" s="18">
        <v>1</v>
      </c>
      <c r="N50" s="18">
        <v>0</v>
      </c>
      <c r="O50" s="18">
        <v>0</v>
      </c>
      <c r="P50" s="18">
        <v>1</v>
      </c>
      <c r="Q50" s="18">
        <v>0</v>
      </c>
      <c r="R50" s="18">
        <v>0</v>
      </c>
      <c r="S50" s="18">
        <v>0</v>
      </c>
      <c r="T50" s="18">
        <v>1</v>
      </c>
      <c r="U50" s="18">
        <v>0</v>
      </c>
      <c r="V50" s="18">
        <v>4</v>
      </c>
      <c r="W50" s="18"/>
      <c r="X50" s="22"/>
      <c r="Y50" s="23"/>
      <c r="Z50" s="23"/>
      <c r="AA50" s="66">
        <v>1</v>
      </c>
      <c r="AB50" s="69">
        <f t="shared" si="1"/>
        <v>8.0000000002328313E-3</v>
      </c>
    </row>
    <row r="51" spans="1:28" ht="45" x14ac:dyDescent="0.3">
      <c r="A51" s="20">
        <v>563</v>
      </c>
      <c r="B51" s="21" t="s">
        <v>58</v>
      </c>
      <c r="C51" s="18" t="s">
        <v>49</v>
      </c>
      <c r="D51" s="22" t="s">
        <v>208</v>
      </c>
      <c r="E51" s="18" t="s">
        <v>55</v>
      </c>
      <c r="F51" s="19">
        <v>44386.583333333336</v>
      </c>
      <c r="G51" s="19">
        <v>44386.666666666664</v>
      </c>
      <c r="H51" s="18" t="s">
        <v>50</v>
      </c>
      <c r="I51" s="30">
        <f t="shared" si="11"/>
        <v>1.9999999998835847</v>
      </c>
      <c r="J51" s="22" t="s">
        <v>208</v>
      </c>
      <c r="K51" s="34">
        <v>0</v>
      </c>
      <c r="L51" s="34">
        <v>0</v>
      </c>
      <c r="M51" s="18">
        <v>198</v>
      </c>
      <c r="N51" s="18">
        <v>0</v>
      </c>
      <c r="O51" s="18">
        <v>0</v>
      </c>
      <c r="P51" s="18">
        <v>198</v>
      </c>
      <c r="Q51" s="18">
        <v>0</v>
      </c>
      <c r="R51" s="18">
        <v>0</v>
      </c>
      <c r="S51" s="18">
        <v>0</v>
      </c>
      <c r="T51" s="18">
        <v>198</v>
      </c>
      <c r="U51" s="18">
        <v>0</v>
      </c>
      <c r="V51" s="18">
        <v>240</v>
      </c>
      <c r="W51" s="18"/>
      <c r="X51" s="22"/>
      <c r="Y51" s="23"/>
      <c r="Z51" s="23"/>
      <c r="AA51" s="66">
        <v>1</v>
      </c>
      <c r="AB51" s="69">
        <f t="shared" si="1"/>
        <v>0.47999999997206033</v>
      </c>
    </row>
    <row r="52" spans="1:28" ht="45" x14ac:dyDescent="0.3">
      <c r="A52" s="20">
        <v>563</v>
      </c>
      <c r="B52" s="21" t="s">
        <v>58</v>
      </c>
      <c r="C52" s="27" t="s">
        <v>49</v>
      </c>
      <c r="D52" s="29" t="s">
        <v>169</v>
      </c>
      <c r="E52" s="27" t="s">
        <v>61</v>
      </c>
      <c r="F52" s="31">
        <v>44387.395833333336</v>
      </c>
      <c r="G52" s="31">
        <v>44387.545138888891</v>
      </c>
      <c r="H52" s="27" t="s">
        <v>50</v>
      </c>
      <c r="I52" s="32">
        <f t="shared" si="10"/>
        <v>3.5833333333139308</v>
      </c>
      <c r="J52" s="29" t="s">
        <v>169</v>
      </c>
      <c r="K52" s="34">
        <v>0</v>
      </c>
      <c r="L52" s="34">
        <v>0</v>
      </c>
      <c r="M52" s="27">
        <v>3</v>
      </c>
      <c r="N52" s="27">
        <v>0</v>
      </c>
      <c r="O52" s="27">
        <v>0</v>
      </c>
      <c r="P52" s="27">
        <v>3</v>
      </c>
      <c r="Q52" s="27">
        <v>0</v>
      </c>
      <c r="R52" s="27">
        <v>0</v>
      </c>
      <c r="S52" s="27">
        <v>0</v>
      </c>
      <c r="T52" s="27">
        <v>3</v>
      </c>
      <c r="U52" s="27">
        <v>0</v>
      </c>
      <c r="V52" s="27">
        <v>87.86</v>
      </c>
      <c r="W52" s="27"/>
      <c r="X52" s="27"/>
      <c r="Y52" s="27"/>
      <c r="Z52" s="27"/>
      <c r="AA52" s="68">
        <v>1</v>
      </c>
      <c r="AB52" s="69">
        <f t="shared" si="1"/>
        <v>0.31483166666496198</v>
      </c>
    </row>
    <row r="53" spans="1:28" ht="45" x14ac:dyDescent="0.3">
      <c r="A53" s="20">
        <v>563</v>
      </c>
      <c r="B53" s="21" t="s">
        <v>58</v>
      </c>
      <c r="C53" s="18" t="s">
        <v>49</v>
      </c>
      <c r="D53" s="34" t="s">
        <v>77</v>
      </c>
      <c r="E53" s="34">
        <v>0.38</v>
      </c>
      <c r="F53" s="35">
        <v>44389.59375</v>
      </c>
      <c r="G53" s="35">
        <v>44389.645833333336</v>
      </c>
      <c r="H53" s="34" t="s">
        <v>50</v>
      </c>
      <c r="I53" s="36">
        <f t="shared" si="0"/>
        <v>1.2500000000582077</v>
      </c>
      <c r="J53" s="20" t="s">
        <v>77</v>
      </c>
      <c r="K53" s="34">
        <v>0</v>
      </c>
      <c r="L53" s="34">
        <v>0</v>
      </c>
      <c r="M53" s="34">
        <v>15</v>
      </c>
      <c r="N53" s="34">
        <v>0</v>
      </c>
      <c r="O53" s="34">
        <v>0</v>
      </c>
      <c r="P53" s="34">
        <v>15</v>
      </c>
      <c r="Q53" s="34">
        <v>0</v>
      </c>
      <c r="R53" s="34">
        <v>0</v>
      </c>
      <c r="S53" s="34">
        <v>0</v>
      </c>
      <c r="T53" s="34">
        <v>15</v>
      </c>
      <c r="U53" s="34">
        <v>0</v>
      </c>
      <c r="V53" s="34">
        <v>178</v>
      </c>
      <c r="W53" s="34"/>
      <c r="X53" s="34"/>
      <c r="Y53" s="34"/>
      <c r="Z53" s="34"/>
      <c r="AA53" s="65">
        <v>1</v>
      </c>
      <c r="AB53" s="69">
        <f t="shared" si="1"/>
        <v>0.22250000001036097</v>
      </c>
    </row>
    <row r="54" spans="1:28" ht="45" x14ac:dyDescent="0.3">
      <c r="A54" s="20">
        <v>563</v>
      </c>
      <c r="B54" s="21" t="s">
        <v>58</v>
      </c>
      <c r="C54" s="27" t="s">
        <v>49</v>
      </c>
      <c r="D54" s="34" t="s">
        <v>85</v>
      </c>
      <c r="E54" s="34">
        <v>0.38</v>
      </c>
      <c r="F54" s="35">
        <v>44389.392361111109</v>
      </c>
      <c r="G54" s="35">
        <v>44389.680555555555</v>
      </c>
      <c r="H54" s="34" t="s">
        <v>50</v>
      </c>
      <c r="I54" s="36">
        <f t="shared" si="0"/>
        <v>6.9166666666860692</v>
      </c>
      <c r="J54" s="20" t="s">
        <v>86</v>
      </c>
      <c r="K54" s="34">
        <v>0</v>
      </c>
      <c r="L54" s="34">
        <v>0</v>
      </c>
      <c r="M54" s="34">
        <v>125</v>
      </c>
      <c r="N54" s="34">
        <v>0</v>
      </c>
      <c r="O54" s="34">
        <v>0</v>
      </c>
      <c r="P54" s="34">
        <v>125</v>
      </c>
      <c r="Q54" s="34">
        <v>0</v>
      </c>
      <c r="R54" s="34">
        <v>0</v>
      </c>
      <c r="S54" s="34">
        <v>0</v>
      </c>
      <c r="T54" s="34">
        <v>125</v>
      </c>
      <c r="U54" s="34">
        <v>0</v>
      </c>
      <c r="V54" s="34">
        <v>57</v>
      </c>
      <c r="W54" s="34"/>
      <c r="X54" s="34"/>
      <c r="Y54" s="34"/>
      <c r="Z54" s="34"/>
      <c r="AA54" s="65">
        <v>1</v>
      </c>
      <c r="AB54" s="69">
        <f t="shared" si="1"/>
        <v>0.39425000000110594</v>
      </c>
    </row>
    <row r="55" spans="1:28" ht="45" x14ac:dyDescent="0.3">
      <c r="A55" s="20">
        <v>563</v>
      </c>
      <c r="B55" s="21" t="s">
        <v>58</v>
      </c>
      <c r="C55" s="27" t="s">
        <v>49</v>
      </c>
      <c r="D55" s="34" t="s">
        <v>67</v>
      </c>
      <c r="E55" s="34">
        <v>0.38</v>
      </c>
      <c r="F55" s="35">
        <v>44389.392361111109</v>
      </c>
      <c r="G55" s="35">
        <v>44389.680555555555</v>
      </c>
      <c r="H55" s="34" t="s">
        <v>50</v>
      </c>
      <c r="I55" s="36">
        <f t="shared" si="0"/>
        <v>6.9166666666860692</v>
      </c>
      <c r="J55" s="20" t="s">
        <v>67</v>
      </c>
      <c r="K55" s="34">
        <v>0</v>
      </c>
      <c r="L55" s="34">
        <v>0</v>
      </c>
      <c r="M55" s="34">
        <v>42</v>
      </c>
      <c r="N55" s="34">
        <v>0</v>
      </c>
      <c r="O55" s="34">
        <v>0</v>
      </c>
      <c r="P55" s="34">
        <v>42</v>
      </c>
      <c r="Q55" s="34">
        <v>0</v>
      </c>
      <c r="R55" s="34">
        <v>0</v>
      </c>
      <c r="S55" s="34">
        <v>0</v>
      </c>
      <c r="T55" s="34">
        <v>42</v>
      </c>
      <c r="U55" s="34">
        <v>0</v>
      </c>
      <c r="V55" s="34">
        <v>136</v>
      </c>
      <c r="W55" s="34"/>
      <c r="X55" s="34"/>
      <c r="Y55" s="34"/>
      <c r="Z55" s="34"/>
      <c r="AA55" s="65">
        <v>1</v>
      </c>
      <c r="AB55" s="69">
        <f t="shared" si="1"/>
        <v>0.94066666666930543</v>
      </c>
    </row>
    <row r="56" spans="1:28" ht="45" x14ac:dyDescent="0.3">
      <c r="A56" s="20">
        <v>563</v>
      </c>
      <c r="B56" s="21" t="s">
        <v>58</v>
      </c>
      <c r="C56" s="27" t="s">
        <v>49</v>
      </c>
      <c r="D56" s="34" t="s">
        <v>88</v>
      </c>
      <c r="E56" s="34">
        <v>0.38</v>
      </c>
      <c r="F56" s="35">
        <v>44390.386805555558</v>
      </c>
      <c r="G56" s="37">
        <v>44390.480555555558</v>
      </c>
      <c r="H56" s="34" t="s">
        <v>50</v>
      </c>
      <c r="I56" s="36">
        <f t="shared" si="0"/>
        <v>2.25</v>
      </c>
      <c r="J56" s="20" t="s">
        <v>60</v>
      </c>
      <c r="K56" s="34">
        <v>0</v>
      </c>
      <c r="L56" s="34">
        <v>0</v>
      </c>
      <c r="M56" s="34">
        <v>54</v>
      </c>
      <c r="N56" s="34">
        <v>0</v>
      </c>
      <c r="O56" s="34">
        <v>0</v>
      </c>
      <c r="P56" s="34">
        <v>54</v>
      </c>
      <c r="Q56" s="34">
        <v>0</v>
      </c>
      <c r="R56" s="34">
        <v>0</v>
      </c>
      <c r="S56" s="34">
        <v>0</v>
      </c>
      <c r="T56" s="34">
        <v>54</v>
      </c>
      <c r="U56" s="34">
        <v>0</v>
      </c>
      <c r="V56" s="34">
        <v>117</v>
      </c>
      <c r="W56" s="34"/>
      <c r="X56" s="34"/>
      <c r="Y56" s="34"/>
      <c r="Z56" s="34"/>
      <c r="AA56" s="65">
        <v>1</v>
      </c>
      <c r="AB56" s="69">
        <f t="shared" si="1"/>
        <v>0.26324999999999998</v>
      </c>
    </row>
    <row r="57" spans="1:28" ht="45" x14ac:dyDescent="0.3">
      <c r="A57" s="20">
        <v>563</v>
      </c>
      <c r="B57" s="21" t="s">
        <v>58</v>
      </c>
      <c r="C57" s="24" t="s">
        <v>52</v>
      </c>
      <c r="D57" s="24" t="s">
        <v>128</v>
      </c>
      <c r="E57" s="24" t="s">
        <v>53</v>
      </c>
      <c r="F57" s="24" t="s">
        <v>129</v>
      </c>
      <c r="G57" s="24" t="s">
        <v>130</v>
      </c>
      <c r="H57" s="24" t="s">
        <v>51</v>
      </c>
      <c r="I57" s="24">
        <v>0.5</v>
      </c>
      <c r="J57" s="24" t="s">
        <v>131</v>
      </c>
      <c r="K57" s="34">
        <v>0</v>
      </c>
      <c r="L57" s="34">
        <v>0</v>
      </c>
      <c r="M57" s="24">
        <v>222</v>
      </c>
      <c r="N57" s="24">
        <v>0</v>
      </c>
      <c r="O57" s="24">
        <v>0</v>
      </c>
      <c r="P57" s="24">
        <v>222</v>
      </c>
      <c r="Q57" s="24">
        <v>0</v>
      </c>
      <c r="R57" s="24">
        <v>0</v>
      </c>
      <c r="S57" s="24">
        <v>3</v>
      </c>
      <c r="T57" s="24">
        <v>219</v>
      </c>
      <c r="U57" s="24">
        <v>0</v>
      </c>
      <c r="V57" s="24">
        <v>215</v>
      </c>
      <c r="W57" s="24"/>
      <c r="X57" s="24">
        <v>95</v>
      </c>
      <c r="Y57" s="62" t="s">
        <v>230</v>
      </c>
      <c r="Z57" s="24"/>
      <c r="AA57" s="67">
        <v>0</v>
      </c>
      <c r="AB57" s="69">
        <f t="shared" si="1"/>
        <v>0.1075</v>
      </c>
    </row>
    <row r="58" spans="1:28" ht="60" x14ac:dyDescent="0.3">
      <c r="A58" s="20">
        <v>563</v>
      </c>
      <c r="B58" s="21" t="s">
        <v>58</v>
      </c>
      <c r="C58" s="24" t="s">
        <v>52</v>
      </c>
      <c r="D58" s="24" t="s">
        <v>87</v>
      </c>
      <c r="E58" s="24" t="s">
        <v>53</v>
      </c>
      <c r="F58" s="24" t="s">
        <v>132</v>
      </c>
      <c r="G58" s="24" t="s">
        <v>133</v>
      </c>
      <c r="H58" s="24" t="s">
        <v>51</v>
      </c>
      <c r="I58" s="24">
        <v>0.9</v>
      </c>
      <c r="J58" s="24" t="s">
        <v>134</v>
      </c>
      <c r="K58" s="34">
        <v>0</v>
      </c>
      <c r="L58" s="34">
        <v>0</v>
      </c>
      <c r="M58" s="24">
        <v>251</v>
      </c>
      <c r="N58" s="24">
        <v>0</v>
      </c>
      <c r="O58" s="24">
        <v>0</v>
      </c>
      <c r="P58" s="24">
        <v>251</v>
      </c>
      <c r="Q58" s="24">
        <v>0</v>
      </c>
      <c r="R58" s="24">
        <v>0</v>
      </c>
      <c r="S58" s="24">
        <v>6</v>
      </c>
      <c r="T58" s="24">
        <v>245</v>
      </c>
      <c r="U58" s="24">
        <v>0</v>
      </c>
      <c r="V58" s="24">
        <v>286</v>
      </c>
      <c r="W58" s="24"/>
      <c r="X58" s="24">
        <v>96</v>
      </c>
      <c r="Y58" s="24" t="s">
        <v>227</v>
      </c>
      <c r="Z58" s="24" t="s">
        <v>228</v>
      </c>
      <c r="AA58" s="67">
        <v>1</v>
      </c>
      <c r="AB58" s="69">
        <f t="shared" si="1"/>
        <v>0.25740000000000002</v>
      </c>
    </row>
    <row r="59" spans="1:28" ht="60" x14ac:dyDescent="0.3">
      <c r="A59" s="20">
        <v>563</v>
      </c>
      <c r="B59" s="21" t="s">
        <v>58</v>
      </c>
      <c r="C59" s="29" t="s">
        <v>49</v>
      </c>
      <c r="D59" s="29" t="s">
        <v>167</v>
      </c>
      <c r="E59" s="27">
        <v>0.38</v>
      </c>
      <c r="F59" s="33">
        <v>44390.37222222222</v>
      </c>
      <c r="G59" s="31">
        <v>44390.683333333334</v>
      </c>
      <c r="H59" s="27" t="s">
        <v>50</v>
      </c>
      <c r="I59" s="32">
        <f t="shared" ref="I59:I60" si="12">(G59-F59)*24</f>
        <v>7.4666666667326353</v>
      </c>
      <c r="J59" s="29" t="s">
        <v>167</v>
      </c>
      <c r="K59" s="34">
        <v>0</v>
      </c>
      <c r="L59" s="34">
        <v>0</v>
      </c>
      <c r="M59" s="27">
        <v>43</v>
      </c>
      <c r="N59" s="27">
        <v>0</v>
      </c>
      <c r="O59" s="27">
        <v>0</v>
      </c>
      <c r="P59" s="27">
        <v>43</v>
      </c>
      <c r="Q59" s="27">
        <v>0</v>
      </c>
      <c r="R59" s="27">
        <v>0</v>
      </c>
      <c r="S59" s="27">
        <v>0</v>
      </c>
      <c r="T59" s="27">
        <v>43</v>
      </c>
      <c r="U59" s="27">
        <v>0</v>
      </c>
      <c r="V59" s="27">
        <v>14.53</v>
      </c>
      <c r="W59" s="27"/>
      <c r="X59" s="27"/>
      <c r="Y59" s="27"/>
      <c r="Z59" s="27"/>
      <c r="AA59" s="68">
        <v>1</v>
      </c>
      <c r="AB59" s="69">
        <f t="shared" si="1"/>
        <v>0.10849066666762519</v>
      </c>
    </row>
    <row r="60" spans="1:28" ht="45" x14ac:dyDescent="0.3">
      <c r="A60" s="20">
        <v>563</v>
      </c>
      <c r="B60" s="21" t="s">
        <v>58</v>
      </c>
      <c r="C60" s="29" t="s">
        <v>49</v>
      </c>
      <c r="D60" s="29" t="s">
        <v>170</v>
      </c>
      <c r="E60" s="27" t="s">
        <v>55</v>
      </c>
      <c r="F60" s="33">
        <v>44390.559027777781</v>
      </c>
      <c r="G60" s="31">
        <v>44390.629166666666</v>
      </c>
      <c r="H60" s="27" t="s">
        <v>50</v>
      </c>
      <c r="I60" s="32">
        <f t="shared" si="12"/>
        <v>1.6833333332324401</v>
      </c>
      <c r="J60" s="29" t="s">
        <v>170</v>
      </c>
      <c r="K60" s="34">
        <v>0</v>
      </c>
      <c r="L60" s="34">
        <v>0</v>
      </c>
      <c r="M60" s="27">
        <v>41</v>
      </c>
      <c r="N60" s="27">
        <v>0</v>
      </c>
      <c r="O60" s="27">
        <v>0</v>
      </c>
      <c r="P60" s="27">
        <v>41</v>
      </c>
      <c r="Q60" s="27">
        <v>0</v>
      </c>
      <c r="R60" s="27">
        <v>0</v>
      </c>
      <c r="S60" s="27">
        <v>0</v>
      </c>
      <c r="T60" s="27">
        <v>41</v>
      </c>
      <c r="U60" s="27">
        <v>0</v>
      </c>
      <c r="V60" s="27">
        <v>310.68</v>
      </c>
      <c r="W60" s="27"/>
      <c r="X60" s="27"/>
      <c r="Y60" s="27"/>
      <c r="Z60" s="27"/>
      <c r="AA60" s="68">
        <v>1</v>
      </c>
      <c r="AB60" s="69">
        <f t="shared" si="1"/>
        <v>0.52297799996865446</v>
      </c>
    </row>
    <row r="61" spans="1:28" ht="45" x14ac:dyDescent="0.3">
      <c r="A61" s="20">
        <v>563</v>
      </c>
      <c r="B61" s="21" t="s">
        <v>58</v>
      </c>
      <c r="C61" s="18" t="s">
        <v>49</v>
      </c>
      <c r="D61" s="22" t="s">
        <v>209</v>
      </c>
      <c r="E61" s="18" t="s">
        <v>55</v>
      </c>
      <c r="F61" s="19">
        <v>44390.375</v>
      </c>
      <c r="G61" s="19">
        <v>44390.458333333336</v>
      </c>
      <c r="H61" s="18" t="s">
        <v>50</v>
      </c>
      <c r="I61" s="30">
        <f t="shared" ref="I61:I63" si="13">(ABS(F61-G61)*24)</f>
        <v>2.0000000000582077</v>
      </c>
      <c r="J61" s="22" t="s">
        <v>209</v>
      </c>
      <c r="K61" s="34">
        <v>0</v>
      </c>
      <c r="L61" s="34">
        <v>0</v>
      </c>
      <c r="M61" s="18">
        <v>68</v>
      </c>
      <c r="N61" s="18">
        <v>0</v>
      </c>
      <c r="O61" s="18">
        <v>0</v>
      </c>
      <c r="P61" s="18">
        <v>68</v>
      </c>
      <c r="Q61" s="18">
        <v>0</v>
      </c>
      <c r="R61" s="18">
        <v>0</v>
      </c>
      <c r="S61" s="18">
        <v>0</v>
      </c>
      <c r="T61" s="18">
        <v>68</v>
      </c>
      <c r="U61" s="18">
        <v>0</v>
      </c>
      <c r="V61" s="18">
        <v>59</v>
      </c>
      <c r="W61" s="18"/>
      <c r="X61" s="22"/>
      <c r="Y61" s="23"/>
      <c r="Z61" s="23"/>
      <c r="AA61" s="66">
        <v>1</v>
      </c>
      <c r="AB61" s="69">
        <f t="shared" si="1"/>
        <v>0.11800000000343425</v>
      </c>
    </row>
    <row r="62" spans="1:28" ht="45" x14ac:dyDescent="0.3">
      <c r="A62" s="20">
        <v>563</v>
      </c>
      <c r="B62" s="21" t="s">
        <v>58</v>
      </c>
      <c r="C62" s="18" t="s">
        <v>59</v>
      </c>
      <c r="D62" s="22" t="s">
        <v>210</v>
      </c>
      <c r="E62" s="18" t="s">
        <v>55</v>
      </c>
      <c r="F62" s="19">
        <v>44390.375</v>
      </c>
      <c r="G62" s="19">
        <v>44390.5</v>
      </c>
      <c r="H62" s="18" t="s">
        <v>50</v>
      </c>
      <c r="I62" s="30">
        <f t="shared" si="13"/>
        <v>3</v>
      </c>
      <c r="J62" s="22" t="s">
        <v>210</v>
      </c>
      <c r="K62" s="34">
        <v>0</v>
      </c>
      <c r="L62" s="34">
        <v>0</v>
      </c>
      <c r="M62" s="18">
        <v>159</v>
      </c>
      <c r="N62" s="18">
        <v>0</v>
      </c>
      <c r="O62" s="18">
        <v>0</v>
      </c>
      <c r="P62" s="18">
        <v>159</v>
      </c>
      <c r="Q62" s="18">
        <v>0</v>
      </c>
      <c r="R62" s="18">
        <v>0</v>
      </c>
      <c r="S62" s="18">
        <v>0</v>
      </c>
      <c r="T62" s="18">
        <v>159</v>
      </c>
      <c r="U62" s="18">
        <v>0</v>
      </c>
      <c r="V62" s="18">
        <v>156</v>
      </c>
      <c r="W62" s="18"/>
      <c r="X62" s="22"/>
      <c r="Y62" s="23"/>
      <c r="Z62" s="23"/>
      <c r="AA62" s="66">
        <v>1</v>
      </c>
      <c r="AB62" s="69">
        <f t="shared" si="1"/>
        <v>0.46800000000000003</v>
      </c>
    </row>
    <row r="63" spans="1:28" ht="45" x14ac:dyDescent="0.3">
      <c r="A63" s="20">
        <v>563</v>
      </c>
      <c r="B63" s="21" t="s">
        <v>58</v>
      </c>
      <c r="C63" s="18" t="s">
        <v>49</v>
      </c>
      <c r="D63" s="22" t="s">
        <v>211</v>
      </c>
      <c r="E63" s="18" t="s">
        <v>55</v>
      </c>
      <c r="F63" s="19">
        <v>44390.625</v>
      </c>
      <c r="G63" s="19">
        <v>44390.666666666664</v>
      </c>
      <c r="H63" s="18" t="s">
        <v>50</v>
      </c>
      <c r="I63" s="30">
        <f t="shared" si="13"/>
        <v>0.99999999994179234</v>
      </c>
      <c r="J63" s="22" t="s">
        <v>211</v>
      </c>
      <c r="K63" s="34">
        <v>0</v>
      </c>
      <c r="L63" s="34">
        <v>0</v>
      </c>
      <c r="M63" s="18">
        <v>88</v>
      </c>
      <c r="N63" s="18">
        <v>0</v>
      </c>
      <c r="O63" s="18">
        <v>0</v>
      </c>
      <c r="P63" s="18">
        <v>88</v>
      </c>
      <c r="Q63" s="18">
        <v>0</v>
      </c>
      <c r="R63" s="18">
        <v>0</v>
      </c>
      <c r="S63" s="18">
        <v>0</v>
      </c>
      <c r="T63" s="18">
        <v>88</v>
      </c>
      <c r="U63" s="18">
        <v>0</v>
      </c>
      <c r="V63" s="18">
        <v>127</v>
      </c>
      <c r="W63" s="18"/>
      <c r="X63" s="22"/>
      <c r="Y63" s="23"/>
      <c r="Z63" s="23"/>
      <c r="AA63" s="66">
        <v>1</v>
      </c>
      <c r="AB63" s="69">
        <f t="shared" si="1"/>
        <v>0.12699999999260764</v>
      </c>
    </row>
    <row r="64" spans="1:28" ht="45" x14ac:dyDescent="0.3">
      <c r="A64" s="20">
        <v>563</v>
      </c>
      <c r="B64" s="21" t="s">
        <v>58</v>
      </c>
      <c r="C64" s="27" t="s">
        <v>49</v>
      </c>
      <c r="D64" s="34" t="s">
        <v>63</v>
      </c>
      <c r="E64" s="34">
        <v>0.38</v>
      </c>
      <c r="F64" s="35">
        <v>44391.392361111109</v>
      </c>
      <c r="G64" s="35">
        <v>44391.677083333336</v>
      </c>
      <c r="H64" s="34" t="s">
        <v>50</v>
      </c>
      <c r="I64" s="36">
        <f t="shared" si="0"/>
        <v>6.8333333334303461</v>
      </c>
      <c r="J64" s="20" t="s">
        <v>89</v>
      </c>
      <c r="K64" s="34">
        <v>0</v>
      </c>
      <c r="L64" s="34">
        <v>0</v>
      </c>
      <c r="M64" s="34">
        <v>81</v>
      </c>
      <c r="N64" s="18">
        <v>0</v>
      </c>
      <c r="O64" s="18">
        <v>0</v>
      </c>
      <c r="P64" s="34">
        <v>81</v>
      </c>
      <c r="Q64" s="18">
        <v>0</v>
      </c>
      <c r="R64" s="18">
        <v>0</v>
      </c>
      <c r="S64" s="18">
        <v>0</v>
      </c>
      <c r="T64" s="34">
        <v>81</v>
      </c>
      <c r="U64" s="18">
        <v>0</v>
      </c>
      <c r="V64" s="34">
        <v>40</v>
      </c>
      <c r="W64" s="34"/>
      <c r="X64" s="34"/>
      <c r="Y64" s="34"/>
      <c r="Z64" s="34"/>
      <c r="AA64" s="65">
        <v>1</v>
      </c>
      <c r="AB64" s="69">
        <f t="shared" si="1"/>
        <v>0.27333333333721382</v>
      </c>
    </row>
    <row r="65" spans="1:28" ht="45" x14ac:dyDescent="0.3">
      <c r="A65" s="20">
        <v>563</v>
      </c>
      <c r="B65" s="21" t="s">
        <v>58</v>
      </c>
      <c r="C65" s="18" t="s">
        <v>49</v>
      </c>
      <c r="D65" s="34" t="s">
        <v>90</v>
      </c>
      <c r="E65" s="34">
        <v>0.38</v>
      </c>
      <c r="F65" s="35">
        <v>44391.392361111109</v>
      </c>
      <c r="G65" s="35">
        <v>44391.677083333336</v>
      </c>
      <c r="H65" s="34" t="s">
        <v>50</v>
      </c>
      <c r="I65" s="36">
        <f t="shared" si="0"/>
        <v>6.8333333334303461</v>
      </c>
      <c r="J65" s="20" t="s">
        <v>91</v>
      </c>
      <c r="K65" s="34">
        <v>0</v>
      </c>
      <c r="L65" s="34">
        <v>0</v>
      </c>
      <c r="M65" s="34">
        <v>59</v>
      </c>
      <c r="N65" s="18">
        <v>0</v>
      </c>
      <c r="O65" s="18">
        <v>0</v>
      </c>
      <c r="P65" s="34">
        <v>59</v>
      </c>
      <c r="Q65" s="18">
        <v>0</v>
      </c>
      <c r="R65" s="18">
        <v>0</v>
      </c>
      <c r="S65" s="18">
        <v>0</v>
      </c>
      <c r="T65" s="34">
        <v>59</v>
      </c>
      <c r="U65" s="18">
        <v>0</v>
      </c>
      <c r="V65" s="34">
        <v>63</v>
      </c>
      <c r="W65" s="34"/>
      <c r="X65" s="34"/>
      <c r="Y65" s="34"/>
      <c r="Z65" s="34"/>
      <c r="AA65" s="65">
        <v>1</v>
      </c>
      <c r="AB65" s="69">
        <f t="shared" si="1"/>
        <v>0.43050000000611183</v>
      </c>
    </row>
    <row r="66" spans="1:28" ht="45" x14ac:dyDescent="0.3">
      <c r="A66" s="20">
        <v>563</v>
      </c>
      <c r="B66" s="21" t="s">
        <v>58</v>
      </c>
      <c r="C66" s="18" t="s">
        <v>49</v>
      </c>
      <c r="D66" s="34" t="s">
        <v>60</v>
      </c>
      <c r="E66" s="34">
        <v>0.38</v>
      </c>
      <c r="F66" s="35">
        <v>44391.380555555559</v>
      </c>
      <c r="G66" s="35">
        <v>44391.6875</v>
      </c>
      <c r="H66" s="34" t="s">
        <v>50</v>
      </c>
      <c r="I66" s="36">
        <f t="shared" si="0"/>
        <v>7.3666666665812954</v>
      </c>
      <c r="J66" s="20" t="s">
        <v>92</v>
      </c>
      <c r="K66" s="34">
        <v>0</v>
      </c>
      <c r="L66" s="34">
        <v>0</v>
      </c>
      <c r="M66" s="34">
        <v>56</v>
      </c>
      <c r="N66" s="18">
        <v>0</v>
      </c>
      <c r="O66" s="18">
        <v>0</v>
      </c>
      <c r="P66" s="34">
        <v>56</v>
      </c>
      <c r="Q66" s="18">
        <v>0</v>
      </c>
      <c r="R66" s="18">
        <v>0</v>
      </c>
      <c r="S66" s="18">
        <v>0</v>
      </c>
      <c r="T66" s="34">
        <v>56</v>
      </c>
      <c r="U66" s="18">
        <v>0</v>
      </c>
      <c r="V66" s="34">
        <v>86</v>
      </c>
      <c r="W66" s="34"/>
      <c r="X66" s="34"/>
      <c r="Y66" s="34"/>
      <c r="Z66" s="34"/>
      <c r="AA66" s="65">
        <v>1</v>
      </c>
      <c r="AB66" s="69">
        <f t="shared" si="1"/>
        <v>0.63353333332599138</v>
      </c>
    </row>
    <row r="67" spans="1:28" ht="45" x14ac:dyDescent="0.3">
      <c r="A67" s="20">
        <v>563</v>
      </c>
      <c r="B67" s="21" t="s">
        <v>58</v>
      </c>
      <c r="C67" s="18" t="s">
        <v>49</v>
      </c>
      <c r="D67" s="34" t="s">
        <v>93</v>
      </c>
      <c r="E67" s="34">
        <v>0.38</v>
      </c>
      <c r="F67" s="35">
        <v>44391.402083333334</v>
      </c>
      <c r="G67" s="35">
        <v>44391.725694444445</v>
      </c>
      <c r="H67" s="34" t="s">
        <v>50</v>
      </c>
      <c r="I67" s="36">
        <f t="shared" si="0"/>
        <v>7.7666666666627862</v>
      </c>
      <c r="J67" s="20" t="s">
        <v>93</v>
      </c>
      <c r="K67" s="34">
        <v>0</v>
      </c>
      <c r="L67" s="34">
        <v>0</v>
      </c>
      <c r="M67" s="34">
        <v>1</v>
      </c>
      <c r="N67" s="18">
        <v>0</v>
      </c>
      <c r="O67" s="18">
        <v>0</v>
      </c>
      <c r="P67" s="34">
        <v>1</v>
      </c>
      <c r="Q67" s="18">
        <v>0</v>
      </c>
      <c r="R67" s="18">
        <v>0</v>
      </c>
      <c r="S67" s="18">
        <v>0</v>
      </c>
      <c r="T67" s="34">
        <v>1</v>
      </c>
      <c r="U67" s="18">
        <v>0</v>
      </c>
      <c r="V67" s="34">
        <v>67</v>
      </c>
      <c r="W67" s="34"/>
      <c r="X67" s="34"/>
      <c r="Y67" s="34"/>
      <c r="Z67" s="34"/>
      <c r="AA67" s="65">
        <v>1</v>
      </c>
      <c r="AB67" s="69">
        <f t="shared" si="1"/>
        <v>0.52036666666640663</v>
      </c>
    </row>
    <row r="68" spans="1:28" ht="75" x14ac:dyDescent="0.3">
      <c r="A68" s="20">
        <v>563</v>
      </c>
      <c r="B68" s="21" t="s">
        <v>58</v>
      </c>
      <c r="C68" s="24" t="s">
        <v>59</v>
      </c>
      <c r="D68" s="24" t="s">
        <v>135</v>
      </c>
      <c r="E68" s="24" t="s">
        <v>57</v>
      </c>
      <c r="F68" s="24" t="s">
        <v>136</v>
      </c>
      <c r="G68" s="24" t="s">
        <v>137</v>
      </c>
      <c r="H68" s="24" t="s">
        <v>51</v>
      </c>
      <c r="I68" s="24">
        <v>1.08</v>
      </c>
      <c r="J68" s="24" t="s">
        <v>138</v>
      </c>
      <c r="K68" s="34">
        <v>0</v>
      </c>
      <c r="L68" s="34">
        <v>0</v>
      </c>
      <c r="M68" s="24">
        <v>156</v>
      </c>
      <c r="N68" s="24">
        <v>0</v>
      </c>
      <c r="O68" s="24">
        <v>0</v>
      </c>
      <c r="P68" s="24">
        <v>156</v>
      </c>
      <c r="Q68" s="24">
        <v>0</v>
      </c>
      <c r="R68" s="24">
        <v>0</v>
      </c>
      <c r="S68" s="24">
        <v>10</v>
      </c>
      <c r="T68" s="24">
        <v>146</v>
      </c>
      <c r="U68" s="24">
        <v>0</v>
      </c>
      <c r="V68" s="24">
        <v>99</v>
      </c>
      <c r="W68" s="24"/>
      <c r="X68" s="24">
        <v>97</v>
      </c>
      <c r="Y68" s="24" t="s">
        <v>227</v>
      </c>
      <c r="Z68" s="24" t="s">
        <v>228</v>
      </c>
      <c r="AA68" s="67">
        <v>1</v>
      </c>
      <c r="AB68" s="69">
        <f t="shared" si="1"/>
        <v>0.10692</v>
      </c>
    </row>
    <row r="69" spans="1:28" ht="45" x14ac:dyDescent="0.3">
      <c r="A69" s="20">
        <v>563</v>
      </c>
      <c r="B69" s="21" t="s">
        <v>58</v>
      </c>
      <c r="C69" s="24" t="s">
        <v>52</v>
      </c>
      <c r="D69" s="24" t="s">
        <v>139</v>
      </c>
      <c r="E69" s="24" t="s">
        <v>57</v>
      </c>
      <c r="F69" s="24" t="s">
        <v>140</v>
      </c>
      <c r="G69" s="24" t="s">
        <v>141</v>
      </c>
      <c r="H69" s="24" t="s">
        <v>51</v>
      </c>
      <c r="I69" s="24">
        <v>1.18</v>
      </c>
      <c r="J69" s="24" t="s">
        <v>142</v>
      </c>
      <c r="K69" s="34">
        <v>0</v>
      </c>
      <c r="L69" s="34">
        <v>0</v>
      </c>
      <c r="M69" s="24">
        <v>91</v>
      </c>
      <c r="N69" s="24">
        <v>0</v>
      </c>
      <c r="O69" s="24">
        <v>0</v>
      </c>
      <c r="P69" s="24">
        <v>91</v>
      </c>
      <c r="Q69" s="24">
        <v>0</v>
      </c>
      <c r="R69" s="24">
        <v>0</v>
      </c>
      <c r="S69" s="24">
        <v>1</v>
      </c>
      <c r="T69" s="24">
        <v>90</v>
      </c>
      <c r="U69" s="24">
        <v>0</v>
      </c>
      <c r="V69" s="24">
        <v>45</v>
      </c>
      <c r="W69" s="24"/>
      <c r="X69" s="24">
        <v>98</v>
      </c>
      <c r="Y69" s="24" t="s">
        <v>227</v>
      </c>
      <c r="Z69" s="24" t="s">
        <v>228</v>
      </c>
      <c r="AA69" s="67">
        <v>1</v>
      </c>
      <c r="AB69" s="69">
        <f t="shared" si="1"/>
        <v>5.3099999999999994E-2</v>
      </c>
    </row>
    <row r="70" spans="1:28" ht="45" x14ac:dyDescent="0.3">
      <c r="A70" s="20">
        <v>563</v>
      </c>
      <c r="B70" s="21" t="s">
        <v>58</v>
      </c>
      <c r="C70" s="29" t="s">
        <v>49</v>
      </c>
      <c r="D70" s="29" t="s">
        <v>171</v>
      </c>
      <c r="E70" s="27">
        <v>0.38</v>
      </c>
      <c r="F70" s="33">
        <v>44391.39166666667</v>
      </c>
      <c r="G70" s="31">
        <v>44391.684027777781</v>
      </c>
      <c r="H70" s="27" t="s">
        <v>50</v>
      </c>
      <c r="I70" s="32">
        <f t="shared" ref="I70:I73" si="14">(G70-F70)*24</f>
        <v>7.0166666666627862</v>
      </c>
      <c r="J70" s="29" t="s">
        <v>171</v>
      </c>
      <c r="K70" s="34">
        <v>0</v>
      </c>
      <c r="L70" s="34">
        <v>0</v>
      </c>
      <c r="M70" s="27">
        <v>30</v>
      </c>
      <c r="N70" s="27">
        <v>0</v>
      </c>
      <c r="O70" s="27">
        <v>0</v>
      </c>
      <c r="P70" s="27">
        <v>30</v>
      </c>
      <c r="Q70" s="27">
        <v>0</v>
      </c>
      <c r="R70" s="27">
        <v>0</v>
      </c>
      <c r="S70" s="27">
        <v>0</v>
      </c>
      <c r="T70" s="27">
        <v>30</v>
      </c>
      <c r="U70" s="27">
        <v>0</v>
      </c>
      <c r="V70" s="27">
        <v>15.27</v>
      </c>
      <c r="W70" s="27"/>
      <c r="X70" s="27"/>
      <c r="Y70" s="27"/>
      <c r="Z70" s="27"/>
      <c r="AA70" s="68">
        <v>1</v>
      </c>
      <c r="AB70" s="69">
        <f t="shared" si="1"/>
        <v>0.10714449999994075</v>
      </c>
    </row>
    <row r="71" spans="1:28" ht="45" x14ac:dyDescent="0.3">
      <c r="A71" s="20">
        <v>563</v>
      </c>
      <c r="B71" s="21" t="s">
        <v>58</v>
      </c>
      <c r="C71" s="29" t="s">
        <v>49</v>
      </c>
      <c r="D71" s="29" t="s">
        <v>172</v>
      </c>
      <c r="E71" s="27" t="s">
        <v>61</v>
      </c>
      <c r="F71" s="31">
        <v>44391.397916666669</v>
      </c>
      <c r="G71" s="31">
        <v>44391.472222222219</v>
      </c>
      <c r="H71" s="27" t="s">
        <v>50</v>
      </c>
      <c r="I71" s="32">
        <f t="shared" si="14"/>
        <v>1.783333333209157</v>
      </c>
      <c r="J71" s="29" t="s">
        <v>172</v>
      </c>
      <c r="K71" s="34">
        <v>0</v>
      </c>
      <c r="L71" s="34">
        <v>0</v>
      </c>
      <c r="M71" s="27">
        <v>8</v>
      </c>
      <c r="N71" s="27">
        <v>0</v>
      </c>
      <c r="O71" s="27">
        <v>0</v>
      </c>
      <c r="P71" s="27">
        <v>8</v>
      </c>
      <c r="Q71" s="27">
        <v>0</v>
      </c>
      <c r="R71" s="27">
        <v>0</v>
      </c>
      <c r="S71" s="27">
        <v>0</v>
      </c>
      <c r="T71" s="27">
        <v>8</v>
      </c>
      <c r="U71" s="27">
        <v>0</v>
      </c>
      <c r="V71" s="27">
        <v>1.37</v>
      </c>
      <c r="W71" s="27"/>
      <c r="X71" s="27"/>
      <c r="Y71" s="27"/>
      <c r="Z71" s="27"/>
      <c r="AA71" s="68">
        <v>1</v>
      </c>
      <c r="AB71" s="69">
        <f t="shared" si="1"/>
        <v>2.4431666664965451E-3</v>
      </c>
    </row>
    <row r="72" spans="1:28" ht="60" x14ac:dyDescent="0.3">
      <c r="A72" s="20">
        <v>563</v>
      </c>
      <c r="B72" s="21" t="s">
        <v>58</v>
      </c>
      <c r="C72" s="29" t="s">
        <v>49</v>
      </c>
      <c r="D72" s="29" t="s">
        <v>173</v>
      </c>
      <c r="E72" s="27">
        <v>0.38</v>
      </c>
      <c r="F72" s="31">
        <v>44391.416666666664</v>
      </c>
      <c r="G72" s="31">
        <v>44391.482638888891</v>
      </c>
      <c r="H72" s="27" t="s">
        <v>50</v>
      </c>
      <c r="I72" s="32">
        <f t="shared" si="14"/>
        <v>1.5833333334303461</v>
      </c>
      <c r="J72" s="29" t="s">
        <v>173</v>
      </c>
      <c r="K72" s="34">
        <v>0</v>
      </c>
      <c r="L72" s="34">
        <v>0</v>
      </c>
      <c r="M72" s="27">
        <v>1</v>
      </c>
      <c r="N72" s="27">
        <v>0</v>
      </c>
      <c r="O72" s="27">
        <v>0</v>
      </c>
      <c r="P72" s="27">
        <v>1</v>
      </c>
      <c r="Q72" s="27">
        <v>0</v>
      </c>
      <c r="R72" s="27">
        <v>0</v>
      </c>
      <c r="S72" s="27">
        <v>0</v>
      </c>
      <c r="T72" s="27">
        <v>1</v>
      </c>
      <c r="U72" s="27">
        <v>0</v>
      </c>
      <c r="V72" s="27">
        <v>16.18</v>
      </c>
      <c r="W72" s="27"/>
      <c r="X72" s="27"/>
      <c r="Y72" s="27"/>
      <c r="Z72" s="27"/>
      <c r="AA72" s="68">
        <v>1</v>
      </c>
      <c r="AB72" s="69">
        <f t="shared" si="1"/>
        <v>2.5618333334902998E-2</v>
      </c>
    </row>
    <row r="73" spans="1:28" ht="60" x14ac:dyDescent="0.3">
      <c r="A73" s="20">
        <v>563</v>
      </c>
      <c r="B73" s="21" t="s">
        <v>58</v>
      </c>
      <c r="C73" s="29" t="s">
        <v>49</v>
      </c>
      <c r="D73" s="29" t="s">
        <v>174</v>
      </c>
      <c r="E73" s="27">
        <v>0.38</v>
      </c>
      <c r="F73" s="31">
        <v>44391.416666666664</v>
      </c>
      <c r="G73" s="31">
        <v>44391.482638888891</v>
      </c>
      <c r="H73" s="27" t="s">
        <v>50</v>
      </c>
      <c r="I73" s="32">
        <f t="shared" si="14"/>
        <v>1.5833333334303461</v>
      </c>
      <c r="J73" s="29" t="s">
        <v>174</v>
      </c>
      <c r="K73" s="34">
        <v>0</v>
      </c>
      <c r="L73" s="34">
        <v>0</v>
      </c>
      <c r="M73" s="27">
        <v>1</v>
      </c>
      <c r="N73" s="27">
        <v>0</v>
      </c>
      <c r="O73" s="27">
        <v>0</v>
      </c>
      <c r="P73" s="27">
        <v>1</v>
      </c>
      <c r="Q73" s="27">
        <v>0</v>
      </c>
      <c r="R73" s="27">
        <v>0</v>
      </c>
      <c r="S73" s="27">
        <v>0</v>
      </c>
      <c r="T73" s="27">
        <v>1</v>
      </c>
      <c r="U73" s="27">
        <v>0</v>
      </c>
      <c r="V73" s="27">
        <v>21.22</v>
      </c>
      <c r="W73" s="27"/>
      <c r="X73" s="27"/>
      <c r="Y73" s="27"/>
      <c r="Z73" s="27"/>
      <c r="AA73" s="68">
        <v>1</v>
      </c>
      <c r="AB73" s="69">
        <f t="shared" si="1"/>
        <v>3.3598333335391944E-2</v>
      </c>
    </row>
    <row r="74" spans="1:28" ht="45" x14ac:dyDescent="0.3">
      <c r="A74" s="20">
        <v>563</v>
      </c>
      <c r="B74" s="21" t="s">
        <v>58</v>
      </c>
      <c r="C74" s="18" t="s">
        <v>49</v>
      </c>
      <c r="D74" s="22" t="s">
        <v>212</v>
      </c>
      <c r="E74" s="18" t="s">
        <v>194</v>
      </c>
      <c r="F74" s="19">
        <v>44391.375</v>
      </c>
      <c r="G74" s="19">
        <v>44391.458333333336</v>
      </c>
      <c r="H74" s="18" t="s">
        <v>50</v>
      </c>
      <c r="I74" s="30">
        <f t="shared" ref="I74:I75" si="15">(ABS(F74-G74)*24)</f>
        <v>2.0000000000582077</v>
      </c>
      <c r="J74" s="22" t="s">
        <v>212</v>
      </c>
      <c r="K74" s="34">
        <v>0</v>
      </c>
      <c r="L74" s="34">
        <v>0</v>
      </c>
      <c r="M74" s="18">
        <v>15</v>
      </c>
      <c r="N74" s="18">
        <v>0</v>
      </c>
      <c r="O74" s="18">
        <v>0</v>
      </c>
      <c r="P74" s="18">
        <v>15</v>
      </c>
      <c r="Q74" s="18">
        <v>0</v>
      </c>
      <c r="R74" s="18">
        <v>0</v>
      </c>
      <c r="S74" s="18">
        <v>0</v>
      </c>
      <c r="T74" s="18">
        <v>15</v>
      </c>
      <c r="U74" s="18">
        <v>0</v>
      </c>
      <c r="V74" s="18">
        <v>88</v>
      </c>
      <c r="W74" s="18"/>
      <c r="X74" s="22"/>
      <c r="Y74" s="23"/>
      <c r="Z74" s="23"/>
      <c r="AA74" s="66">
        <v>1</v>
      </c>
      <c r="AB74" s="69">
        <f t="shared" si="1"/>
        <v>0.17600000000512228</v>
      </c>
    </row>
    <row r="75" spans="1:28" ht="45" x14ac:dyDescent="0.3">
      <c r="A75" s="20">
        <v>563</v>
      </c>
      <c r="B75" s="21" t="s">
        <v>58</v>
      </c>
      <c r="C75" s="18" t="s">
        <v>49</v>
      </c>
      <c r="D75" s="22" t="s">
        <v>213</v>
      </c>
      <c r="E75" s="18" t="s">
        <v>194</v>
      </c>
      <c r="F75" s="19">
        <v>44391.583333333336</v>
      </c>
      <c r="G75" s="19">
        <v>44391.666666666664</v>
      </c>
      <c r="H75" s="18" t="s">
        <v>50</v>
      </c>
      <c r="I75" s="30">
        <f t="shared" si="15"/>
        <v>1.9999999998835847</v>
      </c>
      <c r="J75" s="22" t="s">
        <v>213</v>
      </c>
      <c r="K75" s="34">
        <v>0</v>
      </c>
      <c r="L75" s="34">
        <v>0</v>
      </c>
      <c r="M75" s="18">
        <v>47</v>
      </c>
      <c r="N75" s="18">
        <v>0</v>
      </c>
      <c r="O75" s="18">
        <v>0</v>
      </c>
      <c r="P75" s="18">
        <v>47</v>
      </c>
      <c r="Q75" s="18">
        <v>0</v>
      </c>
      <c r="R75" s="18">
        <v>0</v>
      </c>
      <c r="S75" s="18">
        <v>0</v>
      </c>
      <c r="T75" s="18">
        <v>47</v>
      </c>
      <c r="U75" s="18">
        <v>0</v>
      </c>
      <c r="V75" s="18">
        <v>38</v>
      </c>
      <c r="W75" s="18"/>
      <c r="X75" s="22"/>
      <c r="Y75" s="23"/>
      <c r="Z75" s="23"/>
      <c r="AA75" s="66">
        <v>1</v>
      </c>
      <c r="AB75" s="69">
        <f t="shared" si="1"/>
        <v>7.5999999995576217E-2</v>
      </c>
    </row>
    <row r="76" spans="1:28" ht="45" x14ac:dyDescent="0.3">
      <c r="A76" s="20">
        <v>563</v>
      </c>
      <c r="B76" s="21" t="s">
        <v>58</v>
      </c>
      <c r="C76" s="24" t="s">
        <v>52</v>
      </c>
      <c r="D76" s="24" t="s">
        <v>143</v>
      </c>
      <c r="E76" s="24" t="s">
        <v>57</v>
      </c>
      <c r="F76" s="24" t="s">
        <v>144</v>
      </c>
      <c r="G76" s="24" t="s">
        <v>145</v>
      </c>
      <c r="H76" s="24" t="s">
        <v>51</v>
      </c>
      <c r="I76" s="24">
        <v>0.52</v>
      </c>
      <c r="J76" s="24" t="s">
        <v>146</v>
      </c>
      <c r="K76" s="34">
        <v>0</v>
      </c>
      <c r="L76" s="34">
        <v>0</v>
      </c>
      <c r="M76" s="24">
        <v>19</v>
      </c>
      <c r="N76" s="24">
        <v>0</v>
      </c>
      <c r="O76" s="24">
        <v>0</v>
      </c>
      <c r="P76" s="24">
        <v>19</v>
      </c>
      <c r="Q76" s="24">
        <v>0</v>
      </c>
      <c r="R76" s="24">
        <v>0</v>
      </c>
      <c r="S76" s="24">
        <v>5</v>
      </c>
      <c r="T76" s="24">
        <v>14</v>
      </c>
      <c r="U76" s="24">
        <v>0</v>
      </c>
      <c r="V76" s="24">
        <v>83</v>
      </c>
      <c r="W76" s="24"/>
      <c r="X76" s="24">
        <v>99</v>
      </c>
      <c r="Y76" s="24" t="s">
        <v>227</v>
      </c>
      <c r="Z76" s="24" t="s">
        <v>228</v>
      </c>
      <c r="AA76" s="67">
        <v>1</v>
      </c>
      <c r="AB76" s="69">
        <f t="shared" ref="AB76:AB125" si="16">I76*V76/1000</f>
        <v>4.3160000000000004E-2</v>
      </c>
    </row>
    <row r="77" spans="1:28" ht="45" x14ac:dyDescent="0.3">
      <c r="A77" s="20">
        <v>563</v>
      </c>
      <c r="B77" s="21" t="s">
        <v>58</v>
      </c>
      <c r="C77" s="29" t="s">
        <v>59</v>
      </c>
      <c r="D77" s="29" t="s">
        <v>175</v>
      </c>
      <c r="E77" s="27" t="s">
        <v>61</v>
      </c>
      <c r="F77" s="33">
        <v>44392.375</v>
      </c>
      <c r="G77" s="31">
        <v>44392.652777777781</v>
      </c>
      <c r="H77" s="27" t="s">
        <v>50</v>
      </c>
      <c r="I77" s="32">
        <f t="shared" ref="I77:I78" si="17">(G77-F77)*24</f>
        <v>6.6666666667442769</v>
      </c>
      <c r="J77" s="29" t="s">
        <v>176</v>
      </c>
      <c r="K77" s="34">
        <v>0</v>
      </c>
      <c r="L77" s="34">
        <v>0</v>
      </c>
      <c r="M77" s="27">
        <v>4</v>
      </c>
      <c r="N77" s="27">
        <v>0</v>
      </c>
      <c r="O77" s="27">
        <v>0</v>
      </c>
      <c r="P77" s="27">
        <v>4</v>
      </c>
      <c r="Q77" s="27">
        <v>0</v>
      </c>
      <c r="R77" s="27">
        <v>0</v>
      </c>
      <c r="S77" s="27">
        <v>0</v>
      </c>
      <c r="T77" s="27">
        <v>4</v>
      </c>
      <c r="U77" s="27">
        <v>0</v>
      </c>
      <c r="V77" s="27">
        <v>65.38</v>
      </c>
      <c r="W77" s="27"/>
      <c r="X77" s="27"/>
      <c r="Y77" s="27"/>
      <c r="Z77" s="27"/>
      <c r="AA77" s="68">
        <v>1</v>
      </c>
      <c r="AB77" s="69">
        <f t="shared" si="16"/>
        <v>0.43586666667174079</v>
      </c>
    </row>
    <row r="78" spans="1:28" ht="45" x14ac:dyDescent="0.3">
      <c r="A78" s="20">
        <v>563</v>
      </c>
      <c r="B78" s="21" t="s">
        <v>58</v>
      </c>
      <c r="C78" s="29" t="s">
        <v>49</v>
      </c>
      <c r="D78" s="29" t="s">
        <v>177</v>
      </c>
      <c r="E78" s="27" t="s">
        <v>55</v>
      </c>
      <c r="F78" s="33">
        <v>44392.586805555555</v>
      </c>
      <c r="G78" s="31">
        <v>44392.671527777777</v>
      </c>
      <c r="H78" s="27" t="s">
        <v>50</v>
      </c>
      <c r="I78" s="32">
        <f t="shared" si="17"/>
        <v>2.0333333333255723</v>
      </c>
      <c r="J78" s="29" t="s">
        <v>177</v>
      </c>
      <c r="K78" s="34">
        <v>0</v>
      </c>
      <c r="L78" s="34">
        <v>0</v>
      </c>
      <c r="M78" s="27">
        <v>7</v>
      </c>
      <c r="N78" s="27">
        <v>0</v>
      </c>
      <c r="O78" s="27">
        <v>0</v>
      </c>
      <c r="P78" s="27">
        <v>7</v>
      </c>
      <c r="Q78" s="27">
        <v>0</v>
      </c>
      <c r="R78" s="27">
        <v>0</v>
      </c>
      <c r="S78" s="27">
        <v>0</v>
      </c>
      <c r="T78" s="27">
        <v>7</v>
      </c>
      <c r="U78" s="27">
        <v>0</v>
      </c>
      <c r="V78" s="27">
        <v>50.93</v>
      </c>
      <c r="W78" s="27"/>
      <c r="X78" s="27"/>
      <c r="Y78" s="27"/>
      <c r="Z78" s="27"/>
      <c r="AA78" s="68">
        <v>1</v>
      </c>
      <c r="AB78" s="69">
        <f t="shared" si="16"/>
        <v>0.10355766666627141</v>
      </c>
    </row>
    <row r="79" spans="1:28" ht="45" x14ac:dyDescent="0.3">
      <c r="A79" s="20">
        <v>563</v>
      </c>
      <c r="B79" s="21" t="s">
        <v>58</v>
      </c>
      <c r="C79" s="18" t="s">
        <v>59</v>
      </c>
      <c r="D79" s="22" t="s">
        <v>214</v>
      </c>
      <c r="E79" s="18" t="s">
        <v>194</v>
      </c>
      <c r="F79" s="19">
        <v>44392.541666666664</v>
      </c>
      <c r="G79" s="19">
        <v>44392.625</v>
      </c>
      <c r="H79" s="18" t="s">
        <v>50</v>
      </c>
      <c r="I79" s="30">
        <f t="shared" ref="I79:I80" si="18">(ABS(F79-G79)*24)</f>
        <v>2.0000000000582077</v>
      </c>
      <c r="J79" s="22" t="s">
        <v>214</v>
      </c>
      <c r="K79" s="34">
        <v>0</v>
      </c>
      <c r="L79" s="34">
        <v>0</v>
      </c>
      <c r="M79" s="18">
        <v>154</v>
      </c>
      <c r="N79" s="18">
        <v>0</v>
      </c>
      <c r="O79" s="18">
        <v>0</v>
      </c>
      <c r="P79" s="18">
        <v>154</v>
      </c>
      <c r="Q79" s="18">
        <v>0</v>
      </c>
      <c r="R79" s="18">
        <v>0</v>
      </c>
      <c r="S79" s="18">
        <v>0</v>
      </c>
      <c r="T79" s="18">
        <v>154</v>
      </c>
      <c r="U79" s="18">
        <v>0</v>
      </c>
      <c r="V79" s="18">
        <v>94</v>
      </c>
      <c r="W79" s="18"/>
      <c r="X79" s="22"/>
      <c r="Y79" s="23"/>
      <c r="Z79" s="23"/>
      <c r="AA79" s="66">
        <v>1</v>
      </c>
      <c r="AB79" s="69">
        <f t="shared" si="16"/>
        <v>0.18800000000547151</v>
      </c>
    </row>
    <row r="80" spans="1:28" ht="45" x14ac:dyDescent="0.3">
      <c r="A80" s="20">
        <v>563</v>
      </c>
      <c r="B80" s="21" t="s">
        <v>58</v>
      </c>
      <c r="C80" s="18" t="s">
        <v>49</v>
      </c>
      <c r="D80" s="22" t="s">
        <v>215</v>
      </c>
      <c r="E80" s="18" t="s">
        <v>55</v>
      </c>
      <c r="F80" s="19">
        <v>44392.375</v>
      </c>
      <c r="G80" s="19">
        <v>44392.5</v>
      </c>
      <c r="H80" s="18" t="s">
        <v>50</v>
      </c>
      <c r="I80" s="30">
        <f t="shared" si="18"/>
        <v>3</v>
      </c>
      <c r="J80" s="22" t="s">
        <v>215</v>
      </c>
      <c r="K80" s="34">
        <v>0</v>
      </c>
      <c r="L80" s="34">
        <v>0</v>
      </c>
      <c r="M80" s="18">
        <v>18</v>
      </c>
      <c r="N80" s="18">
        <v>0</v>
      </c>
      <c r="O80" s="18">
        <v>0</v>
      </c>
      <c r="P80" s="18">
        <v>18</v>
      </c>
      <c r="Q80" s="18">
        <v>0</v>
      </c>
      <c r="R80" s="18">
        <v>0</v>
      </c>
      <c r="S80" s="18">
        <v>0</v>
      </c>
      <c r="T80" s="18">
        <v>18</v>
      </c>
      <c r="U80" s="18">
        <v>0</v>
      </c>
      <c r="V80" s="18">
        <v>102</v>
      </c>
      <c r="W80" s="18"/>
      <c r="X80" s="22"/>
      <c r="Y80" s="23"/>
      <c r="Z80" s="23"/>
      <c r="AA80" s="66">
        <v>1</v>
      </c>
      <c r="AB80" s="69">
        <f t="shared" si="16"/>
        <v>0.30599999999999999</v>
      </c>
    </row>
    <row r="81" spans="1:28" ht="45" x14ac:dyDescent="0.3">
      <c r="A81" s="20">
        <v>563</v>
      </c>
      <c r="B81" s="21" t="s">
        <v>58</v>
      </c>
      <c r="C81" s="27" t="s">
        <v>59</v>
      </c>
      <c r="D81" s="20" t="s">
        <v>66</v>
      </c>
      <c r="E81" s="34" t="s">
        <v>55</v>
      </c>
      <c r="F81" s="35">
        <v>44393.413194444445</v>
      </c>
      <c r="G81" s="35">
        <v>44393.635416666664</v>
      </c>
      <c r="H81" s="34" t="s">
        <v>50</v>
      </c>
      <c r="I81" s="36">
        <f t="shared" si="0"/>
        <v>5.3333333332557231</v>
      </c>
      <c r="J81" s="20" t="s">
        <v>94</v>
      </c>
      <c r="K81" s="34">
        <v>0</v>
      </c>
      <c r="L81" s="34">
        <v>0</v>
      </c>
      <c r="M81" s="34">
        <v>283</v>
      </c>
      <c r="N81" s="18">
        <v>0</v>
      </c>
      <c r="O81" s="18">
        <v>0</v>
      </c>
      <c r="P81" s="34">
        <v>283</v>
      </c>
      <c r="Q81" s="18">
        <v>0</v>
      </c>
      <c r="R81" s="18">
        <v>0</v>
      </c>
      <c r="S81" s="18">
        <v>0</v>
      </c>
      <c r="T81" s="34">
        <v>283</v>
      </c>
      <c r="U81" s="34">
        <v>0</v>
      </c>
      <c r="V81" s="34">
        <v>165</v>
      </c>
      <c r="W81" s="34"/>
      <c r="X81" s="34"/>
      <c r="Y81" s="34"/>
      <c r="Z81" s="34"/>
      <c r="AA81" s="65">
        <v>1</v>
      </c>
      <c r="AB81" s="69">
        <f t="shared" si="16"/>
        <v>0.87999999998719436</v>
      </c>
    </row>
    <row r="82" spans="1:28" ht="45" x14ac:dyDescent="0.3">
      <c r="A82" s="20">
        <v>563</v>
      </c>
      <c r="B82" s="21" t="s">
        <v>58</v>
      </c>
      <c r="C82" s="29" t="s">
        <v>49</v>
      </c>
      <c r="D82" s="29" t="s">
        <v>99</v>
      </c>
      <c r="E82" s="27" t="s">
        <v>55</v>
      </c>
      <c r="F82" s="33">
        <v>44393.388888888891</v>
      </c>
      <c r="G82" s="31">
        <v>44393.477083333331</v>
      </c>
      <c r="H82" s="27" t="s">
        <v>50</v>
      </c>
      <c r="I82" s="32">
        <f t="shared" si="0"/>
        <v>2.1166666665812954</v>
      </c>
      <c r="J82" s="29" t="s">
        <v>99</v>
      </c>
      <c r="K82" s="34">
        <v>0</v>
      </c>
      <c r="L82" s="34">
        <v>0</v>
      </c>
      <c r="M82" s="27">
        <v>4</v>
      </c>
      <c r="N82" s="27">
        <v>0</v>
      </c>
      <c r="O82" s="27">
        <v>0</v>
      </c>
      <c r="P82" s="27">
        <v>4</v>
      </c>
      <c r="Q82" s="27">
        <v>0</v>
      </c>
      <c r="R82" s="27">
        <v>0</v>
      </c>
      <c r="S82" s="27">
        <v>0</v>
      </c>
      <c r="T82" s="27">
        <v>4</v>
      </c>
      <c r="U82" s="27">
        <v>0</v>
      </c>
      <c r="V82" s="27">
        <v>3.18</v>
      </c>
      <c r="W82" s="27"/>
      <c r="X82" s="27"/>
      <c r="Y82" s="27"/>
      <c r="Z82" s="27"/>
      <c r="AA82" s="68">
        <v>1</v>
      </c>
      <c r="AB82" s="69">
        <f t="shared" si="16"/>
        <v>6.7309999997285201E-3</v>
      </c>
    </row>
    <row r="83" spans="1:28" ht="45" x14ac:dyDescent="0.3">
      <c r="A83" s="20">
        <v>563</v>
      </c>
      <c r="B83" s="21" t="s">
        <v>58</v>
      </c>
      <c r="C83" s="29" t="s">
        <v>49</v>
      </c>
      <c r="D83" s="29" t="s">
        <v>178</v>
      </c>
      <c r="E83" s="27" t="s">
        <v>55</v>
      </c>
      <c r="F83" s="33">
        <v>44393.404166666667</v>
      </c>
      <c r="G83" s="31">
        <v>44393.672222222223</v>
      </c>
      <c r="H83" s="27" t="s">
        <v>50</v>
      </c>
      <c r="I83" s="32">
        <f t="shared" si="0"/>
        <v>6.4333333333488554</v>
      </c>
      <c r="J83" s="29" t="s">
        <v>178</v>
      </c>
      <c r="K83" s="34">
        <v>0</v>
      </c>
      <c r="L83" s="34">
        <v>0</v>
      </c>
      <c r="M83" s="27">
        <v>16</v>
      </c>
      <c r="N83" s="27">
        <v>0</v>
      </c>
      <c r="O83" s="27">
        <v>0</v>
      </c>
      <c r="P83" s="27">
        <v>16</v>
      </c>
      <c r="Q83" s="27">
        <v>0</v>
      </c>
      <c r="R83" s="27">
        <v>0</v>
      </c>
      <c r="S83" s="27">
        <v>0</v>
      </c>
      <c r="T83" s="27">
        <v>16</v>
      </c>
      <c r="U83" s="27">
        <v>0</v>
      </c>
      <c r="V83" s="27">
        <v>63.66</v>
      </c>
      <c r="W83" s="27"/>
      <c r="X83" s="27"/>
      <c r="Y83" s="27"/>
      <c r="Z83" s="27"/>
      <c r="AA83" s="68">
        <v>1</v>
      </c>
      <c r="AB83" s="69">
        <f t="shared" si="16"/>
        <v>0.40954600000098812</v>
      </c>
    </row>
    <row r="84" spans="1:28" ht="45" x14ac:dyDescent="0.3">
      <c r="A84" s="20">
        <v>563</v>
      </c>
      <c r="B84" s="21" t="s">
        <v>58</v>
      </c>
      <c r="C84" s="18" t="s">
        <v>49</v>
      </c>
      <c r="D84" s="22" t="s">
        <v>216</v>
      </c>
      <c r="E84" s="18" t="s">
        <v>194</v>
      </c>
      <c r="F84" s="19">
        <v>44393.375</v>
      </c>
      <c r="G84" s="19">
        <v>44393.708333333336</v>
      </c>
      <c r="H84" s="18" t="s">
        <v>50</v>
      </c>
      <c r="I84" s="30">
        <f t="shared" ref="I84:I85" si="19">(ABS(F84-G84)*24)</f>
        <v>8.0000000000582077</v>
      </c>
      <c r="J84" s="22" t="s">
        <v>216</v>
      </c>
      <c r="K84" s="34">
        <v>0</v>
      </c>
      <c r="L84" s="34">
        <v>0</v>
      </c>
      <c r="M84" s="18">
        <v>25</v>
      </c>
      <c r="N84" s="18">
        <v>0</v>
      </c>
      <c r="O84" s="18">
        <v>0</v>
      </c>
      <c r="P84" s="18">
        <v>25</v>
      </c>
      <c r="Q84" s="18">
        <v>0</v>
      </c>
      <c r="R84" s="18">
        <v>0</v>
      </c>
      <c r="S84" s="18">
        <v>0</v>
      </c>
      <c r="T84" s="18">
        <v>25</v>
      </c>
      <c r="U84" s="18">
        <v>0</v>
      </c>
      <c r="V84" s="18">
        <v>212</v>
      </c>
      <c r="W84" s="18"/>
      <c r="X84" s="22"/>
      <c r="Y84" s="23"/>
      <c r="Z84" s="23"/>
      <c r="AA84" s="66">
        <v>1</v>
      </c>
      <c r="AB84" s="69">
        <f t="shared" si="16"/>
        <v>1.6960000000123401</v>
      </c>
    </row>
    <row r="85" spans="1:28" ht="45" x14ac:dyDescent="0.3">
      <c r="A85" s="20">
        <v>563</v>
      </c>
      <c r="B85" s="21" t="s">
        <v>58</v>
      </c>
      <c r="C85" s="18" t="s">
        <v>49</v>
      </c>
      <c r="D85" s="22" t="s">
        <v>217</v>
      </c>
      <c r="E85" s="18" t="s">
        <v>194</v>
      </c>
      <c r="F85" s="19">
        <v>44394.375</v>
      </c>
      <c r="G85" s="19">
        <v>44394.5</v>
      </c>
      <c r="H85" s="18" t="s">
        <v>50</v>
      </c>
      <c r="I85" s="30">
        <f t="shared" si="19"/>
        <v>3</v>
      </c>
      <c r="J85" s="22" t="s">
        <v>217</v>
      </c>
      <c r="K85" s="34">
        <v>0</v>
      </c>
      <c r="L85" s="34">
        <v>0</v>
      </c>
      <c r="M85" s="18">
        <v>1</v>
      </c>
      <c r="N85" s="18">
        <v>0</v>
      </c>
      <c r="O85" s="18">
        <v>0</v>
      </c>
      <c r="P85" s="18">
        <v>1</v>
      </c>
      <c r="Q85" s="18">
        <v>0</v>
      </c>
      <c r="R85" s="18">
        <v>0</v>
      </c>
      <c r="S85" s="18">
        <v>0</v>
      </c>
      <c r="T85" s="18">
        <v>1</v>
      </c>
      <c r="U85" s="18">
        <v>0</v>
      </c>
      <c r="V85" s="18">
        <v>4</v>
      </c>
      <c r="W85" s="18"/>
      <c r="X85" s="22"/>
      <c r="Y85" s="23"/>
      <c r="Z85" s="23"/>
      <c r="AA85" s="66">
        <v>1</v>
      </c>
      <c r="AB85" s="69">
        <f t="shared" si="16"/>
        <v>1.2E-2</v>
      </c>
    </row>
    <row r="86" spans="1:28" ht="45" x14ac:dyDescent="0.3">
      <c r="A86" s="20">
        <v>563</v>
      </c>
      <c r="B86" s="21" t="s">
        <v>58</v>
      </c>
      <c r="C86" s="27" t="s">
        <v>49</v>
      </c>
      <c r="D86" s="34" t="s">
        <v>64</v>
      </c>
      <c r="E86" s="34">
        <v>0.38</v>
      </c>
      <c r="F86" s="35">
        <v>44396.414583333331</v>
      </c>
      <c r="G86" s="35">
        <v>44396.635416666664</v>
      </c>
      <c r="H86" s="34" t="s">
        <v>50</v>
      </c>
      <c r="I86" s="36">
        <f t="shared" si="0"/>
        <v>5.2999999999883585</v>
      </c>
      <c r="J86" s="20" t="s">
        <v>65</v>
      </c>
      <c r="K86" s="34">
        <v>0</v>
      </c>
      <c r="L86" s="34">
        <v>0</v>
      </c>
      <c r="M86" s="34">
        <v>6</v>
      </c>
      <c r="N86" s="18">
        <v>0</v>
      </c>
      <c r="O86" s="18">
        <v>0</v>
      </c>
      <c r="P86" s="34">
        <v>6</v>
      </c>
      <c r="Q86" s="18">
        <v>0</v>
      </c>
      <c r="R86" s="18">
        <v>0</v>
      </c>
      <c r="S86" s="18">
        <v>0</v>
      </c>
      <c r="T86" s="34">
        <v>6</v>
      </c>
      <c r="U86" s="34">
        <v>0</v>
      </c>
      <c r="V86" s="34">
        <v>26</v>
      </c>
      <c r="W86" s="34"/>
      <c r="X86" s="34"/>
      <c r="Y86" s="34"/>
      <c r="Z86" s="34"/>
      <c r="AA86" s="65">
        <v>1</v>
      </c>
      <c r="AB86" s="69">
        <f t="shared" si="16"/>
        <v>0.13779999999969733</v>
      </c>
    </row>
    <row r="87" spans="1:28" ht="45" x14ac:dyDescent="0.3">
      <c r="A87" s="20">
        <v>563</v>
      </c>
      <c r="B87" s="21" t="s">
        <v>58</v>
      </c>
      <c r="C87" s="27" t="s">
        <v>49</v>
      </c>
      <c r="D87" s="34" t="s">
        <v>67</v>
      </c>
      <c r="E87" s="34">
        <v>0.38</v>
      </c>
      <c r="F87" s="35">
        <v>44396.404166666667</v>
      </c>
      <c r="G87" s="35">
        <v>44396.635416666664</v>
      </c>
      <c r="H87" s="34" t="s">
        <v>50</v>
      </c>
      <c r="I87" s="36">
        <f t="shared" si="0"/>
        <v>5.5499999999301508</v>
      </c>
      <c r="J87" s="20" t="s">
        <v>95</v>
      </c>
      <c r="K87" s="34">
        <v>0</v>
      </c>
      <c r="L87" s="34">
        <v>0</v>
      </c>
      <c r="M87" s="34">
        <v>64</v>
      </c>
      <c r="N87" s="18">
        <v>0</v>
      </c>
      <c r="O87" s="18">
        <v>0</v>
      </c>
      <c r="P87" s="34">
        <v>64</v>
      </c>
      <c r="Q87" s="18">
        <v>0</v>
      </c>
      <c r="R87" s="18">
        <v>0</v>
      </c>
      <c r="S87" s="18">
        <v>0</v>
      </c>
      <c r="T87" s="34">
        <v>64</v>
      </c>
      <c r="U87" s="34">
        <v>0</v>
      </c>
      <c r="V87" s="34">
        <v>50</v>
      </c>
      <c r="W87" s="34"/>
      <c r="X87" s="34"/>
      <c r="Y87" s="34"/>
      <c r="Z87" s="34"/>
      <c r="AA87" s="65">
        <v>1</v>
      </c>
      <c r="AB87" s="69">
        <f t="shared" si="16"/>
        <v>0.27749999999650754</v>
      </c>
    </row>
    <row r="88" spans="1:28" ht="45" x14ac:dyDescent="0.3">
      <c r="A88" s="20">
        <v>563</v>
      </c>
      <c r="B88" s="21" t="s">
        <v>58</v>
      </c>
      <c r="C88" s="27" t="s">
        <v>49</v>
      </c>
      <c r="D88" s="34" t="s">
        <v>96</v>
      </c>
      <c r="E88" s="34">
        <v>0.38</v>
      </c>
      <c r="F88" s="35">
        <v>44396.59375</v>
      </c>
      <c r="G88" s="35">
        <v>44396.645833333336</v>
      </c>
      <c r="H88" s="34" t="s">
        <v>50</v>
      </c>
      <c r="I88" s="36">
        <f t="shared" si="0"/>
        <v>1.2500000000582077</v>
      </c>
      <c r="J88" s="20" t="s">
        <v>96</v>
      </c>
      <c r="K88" s="34">
        <v>0</v>
      </c>
      <c r="L88" s="34">
        <v>0</v>
      </c>
      <c r="M88" s="34">
        <v>45</v>
      </c>
      <c r="N88" s="18">
        <v>0</v>
      </c>
      <c r="O88" s="18">
        <v>0</v>
      </c>
      <c r="P88" s="34">
        <v>45</v>
      </c>
      <c r="Q88" s="18">
        <v>0</v>
      </c>
      <c r="R88" s="18">
        <v>0</v>
      </c>
      <c r="S88" s="18">
        <v>0</v>
      </c>
      <c r="T88" s="34">
        <v>45</v>
      </c>
      <c r="U88" s="34">
        <v>0</v>
      </c>
      <c r="V88" s="34">
        <v>127</v>
      </c>
      <c r="W88" s="34"/>
      <c r="X88" s="34"/>
      <c r="Y88" s="34"/>
      <c r="Z88" s="34"/>
      <c r="AA88" s="65">
        <v>1</v>
      </c>
      <c r="AB88" s="69">
        <f t="shared" si="16"/>
        <v>0.15875000000739237</v>
      </c>
    </row>
    <row r="89" spans="1:28" ht="45" x14ac:dyDescent="0.3">
      <c r="A89" s="20">
        <v>563</v>
      </c>
      <c r="B89" s="21" t="s">
        <v>58</v>
      </c>
      <c r="C89" s="27" t="s">
        <v>49</v>
      </c>
      <c r="D89" s="34" t="s">
        <v>97</v>
      </c>
      <c r="E89" s="34">
        <v>0.38</v>
      </c>
      <c r="F89" s="35">
        <v>44396.607638888891</v>
      </c>
      <c r="G89" s="35">
        <v>44396.663888888892</v>
      </c>
      <c r="H89" s="34" t="s">
        <v>50</v>
      </c>
      <c r="I89" s="36">
        <f t="shared" si="0"/>
        <v>1.3500000000349246</v>
      </c>
      <c r="J89" s="20" t="s">
        <v>98</v>
      </c>
      <c r="K89" s="34">
        <v>0</v>
      </c>
      <c r="L89" s="34">
        <v>0</v>
      </c>
      <c r="M89" s="34">
        <v>5</v>
      </c>
      <c r="N89" s="18">
        <v>0</v>
      </c>
      <c r="O89" s="18">
        <v>0</v>
      </c>
      <c r="P89" s="34">
        <v>5</v>
      </c>
      <c r="Q89" s="18">
        <v>0</v>
      </c>
      <c r="R89" s="18">
        <v>0</v>
      </c>
      <c r="S89" s="18">
        <v>0</v>
      </c>
      <c r="T89" s="34">
        <v>5</v>
      </c>
      <c r="U89" s="34">
        <v>0</v>
      </c>
      <c r="V89" s="34">
        <v>71</v>
      </c>
      <c r="W89" s="34"/>
      <c r="X89" s="34"/>
      <c r="Y89" s="34"/>
      <c r="Z89" s="34"/>
      <c r="AA89" s="65">
        <v>1</v>
      </c>
      <c r="AB89" s="69">
        <f t="shared" si="16"/>
        <v>9.5850000002479646E-2</v>
      </c>
    </row>
    <row r="90" spans="1:28" ht="45" x14ac:dyDescent="0.3">
      <c r="A90" s="20">
        <v>563</v>
      </c>
      <c r="B90" s="21" t="s">
        <v>58</v>
      </c>
      <c r="C90" s="27" t="s">
        <v>49</v>
      </c>
      <c r="D90" s="34" t="s">
        <v>99</v>
      </c>
      <c r="E90" s="34">
        <v>0.38</v>
      </c>
      <c r="F90" s="35">
        <v>44396.404166666667</v>
      </c>
      <c r="G90" s="35">
        <v>44396.635416666664</v>
      </c>
      <c r="H90" s="34" t="s">
        <v>50</v>
      </c>
      <c r="I90" s="36">
        <f t="shared" si="0"/>
        <v>5.5499999999301508</v>
      </c>
      <c r="J90" s="20" t="s">
        <v>100</v>
      </c>
      <c r="K90" s="34">
        <v>0</v>
      </c>
      <c r="L90" s="34">
        <v>0</v>
      </c>
      <c r="M90" s="34">
        <v>25</v>
      </c>
      <c r="N90" s="18">
        <v>0</v>
      </c>
      <c r="O90" s="18">
        <v>0</v>
      </c>
      <c r="P90" s="34">
        <v>25</v>
      </c>
      <c r="Q90" s="18">
        <v>0</v>
      </c>
      <c r="R90" s="18">
        <v>0</v>
      </c>
      <c r="S90" s="18">
        <v>0</v>
      </c>
      <c r="T90" s="34">
        <v>25</v>
      </c>
      <c r="U90" s="34">
        <v>0</v>
      </c>
      <c r="V90" s="34">
        <v>13</v>
      </c>
      <c r="W90" s="34"/>
      <c r="X90" s="34"/>
      <c r="Y90" s="34"/>
      <c r="Z90" s="34"/>
      <c r="AA90" s="65">
        <v>1</v>
      </c>
      <c r="AB90" s="69">
        <f t="shared" si="16"/>
        <v>7.2149999999091954E-2</v>
      </c>
    </row>
    <row r="91" spans="1:28" ht="60" x14ac:dyDescent="0.3">
      <c r="A91" s="20">
        <v>563</v>
      </c>
      <c r="B91" s="21" t="s">
        <v>58</v>
      </c>
      <c r="C91" s="29" t="s">
        <v>49</v>
      </c>
      <c r="D91" s="29" t="s">
        <v>167</v>
      </c>
      <c r="E91" s="27">
        <v>0.38</v>
      </c>
      <c r="F91" s="31">
        <v>44396.379861111112</v>
      </c>
      <c r="G91" s="31">
        <v>44396.656944444447</v>
      </c>
      <c r="H91" s="27" t="s">
        <v>50</v>
      </c>
      <c r="I91" s="32">
        <f t="shared" si="0"/>
        <v>6.6500000000232831</v>
      </c>
      <c r="J91" s="29" t="s">
        <v>167</v>
      </c>
      <c r="K91" s="34">
        <v>0</v>
      </c>
      <c r="L91" s="34">
        <v>0</v>
      </c>
      <c r="M91" s="27">
        <v>43</v>
      </c>
      <c r="N91" s="27">
        <v>0</v>
      </c>
      <c r="O91" s="27">
        <v>0</v>
      </c>
      <c r="P91" s="27">
        <v>43</v>
      </c>
      <c r="Q91" s="27">
        <v>0</v>
      </c>
      <c r="R91" s="27">
        <v>0</v>
      </c>
      <c r="S91" s="27">
        <v>0</v>
      </c>
      <c r="T91" s="27">
        <v>43</v>
      </c>
      <c r="U91" s="27">
        <v>0</v>
      </c>
      <c r="V91" s="27">
        <v>14.53</v>
      </c>
      <c r="W91" s="27"/>
      <c r="X91" s="27"/>
      <c r="Y91" s="27"/>
      <c r="Z91" s="27"/>
      <c r="AA91" s="68">
        <v>1</v>
      </c>
      <c r="AB91" s="69">
        <f t="shared" si="16"/>
        <v>9.6624500000338301E-2</v>
      </c>
    </row>
    <row r="92" spans="1:28" ht="45" x14ac:dyDescent="0.3">
      <c r="A92" s="20">
        <v>563</v>
      </c>
      <c r="B92" s="21" t="s">
        <v>58</v>
      </c>
      <c r="C92" s="29" t="s">
        <v>49</v>
      </c>
      <c r="D92" s="29" t="s">
        <v>179</v>
      </c>
      <c r="E92" s="27" t="s">
        <v>61</v>
      </c>
      <c r="F92" s="33">
        <v>44396.381944444445</v>
      </c>
      <c r="G92" s="33">
        <v>44396.645833333336</v>
      </c>
      <c r="H92" s="27" t="s">
        <v>50</v>
      </c>
      <c r="I92" s="32">
        <f t="shared" si="0"/>
        <v>6.3333333333721384</v>
      </c>
      <c r="J92" s="29" t="s">
        <v>179</v>
      </c>
      <c r="K92" s="34">
        <v>0</v>
      </c>
      <c r="L92" s="34">
        <v>0</v>
      </c>
      <c r="M92" s="27">
        <v>71</v>
      </c>
      <c r="N92" s="27">
        <v>0</v>
      </c>
      <c r="O92" s="27">
        <v>0</v>
      </c>
      <c r="P92" s="27">
        <v>71</v>
      </c>
      <c r="Q92" s="27">
        <v>0</v>
      </c>
      <c r="R92" s="27">
        <v>0</v>
      </c>
      <c r="S92" s="27">
        <v>0</v>
      </c>
      <c r="T92" s="27">
        <v>71</v>
      </c>
      <c r="U92" s="27">
        <v>0</v>
      </c>
      <c r="V92" s="27">
        <v>49.65</v>
      </c>
      <c r="W92" s="27"/>
      <c r="X92" s="27"/>
      <c r="Y92" s="27"/>
      <c r="Z92" s="27"/>
      <c r="AA92" s="68">
        <v>1</v>
      </c>
      <c r="AB92" s="69">
        <f t="shared" si="16"/>
        <v>0.31445000000192663</v>
      </c>
    </row>
    <row r="93" spans="1:28" ht="45" x14ac:dyDescent="0.3">
      <c r="A93" s="20">
        <v>563</v>
      </c>
      <c r="B93" s="21" t="s">
        <v>58</v>
      </c>
      <c r="C93" s="29" t="s">
        <v>49</v>
      </c>
      <c r="D93" s="29" t="s">
        <v>180</v>
      </c>
      <c r="E93" s="27" t="s">
        <v>61</v>
      </c>
      <c r="F93" s="33">
        <v>44396.458333333336</v>
      </c>
      <c r="G93" s="33">
        <v>44396.555555555555</v>
      </c>
      <c r="H93" s="27" t="s">
        <v>50</v>
      </c>
      <c r="I93" s="32">
        <f t="shared" si="0"/>
        <v>2.3333333332557231</v>
      </c>
      <c r="J93" s="29" t="s">
        <v>180</v>
      </c>
      <c r="K93" s="34">
        <v>0</v>
      </c>
      <c r="L93" s="34">
        <v>0</v>
      </c>
      <c r="M93" s="27">
        <v>1</v>
      </c>
      <c r="N93" s="27">
        <v>0</v>
      </c>
      <c r="O93" s="27">
        <v>0</v>
      </c>
      <c r="P93" s="27">
        <v>1</v>
      </c>
      <c r="Q93" s="27">
        <v>0</v>
      </c>
      <c r="R93" s="27">
        <v>0</v>
      </c>
      <c r="S93" s="27">
        <v>0</v>
      </c>
      <c r="T93" s="27">
        <v>1</v>
      </c>
      <c r="U93" s="27">
        <v>0</v>
      </c>
      <c r="V93" s="27">
        <v>25.62</v>
      </c>
      <c r="W93" s="27"/>
      <c r="X93" s="27"/>
      <c r="Y93" s="27"/>
      <c r="Z93" s="27"/>
      <c r="AA93" s="68">
        <v>1</v>
      </c>
      <c r="AB93" s="69">
        <f t="shared" si="16"/>
        <v>5.9779999998011625E-2</v>
      </c>
    </row>
    <row r="94" spans="1:28" ht="45" x14ac:dyDescent="0.3">
      <c r="A94" s="20">
        <v>563</v>
      </c>
      <c r="B94" s="21" t="s">
        <v>58</v>
      </c>
      <c r="C94" s="29" t="s">
        <v>49</v>
      </c>
      <c r="D94" s="29" t="s">
        <v>181</v>
      </c>
      <c r="E94" s="27" t="s">
        <v>61</v>
      </c>
      <c r="F94" s="33">
        <v>44396.541666666664</v>
      </c>
      <c r="G94" s="33">
        <v>44396.70208333333</v>
      </c>
      <c r="H94" s="27" t="s">
        <v>50</v>
      </c>
      <c r="I94" s="32">
        <f t="shared" si="0"/>
        <v>3.8499999999767169</v>
      </c>
      <c r="J94" s="29" t="s">
        <v>182</v>
      </c>
      <c r="K94" s="34">
        <v>0</v>
      </c>
      <c r="L94" s="34">
        <v>0</v>
      </c>
      <c r="M94" s="27">
        <v>1</v>
      </c>
      <c r="N94" s="27">
        <v>0</v>
      </c>
      <c r="O94" s="27">
        <v>0</v>
      </c>
      <c r="P94" s="27">
        <v>1</v>
      </c>
      <c r="Q94" s="27">
        <v>0</v>
      </c>
      <c r="R94" s="27">
        <v>0</v>
      </c>
      <c r="S94" s="27">
        <v>0</v>
      </c>
      <c r="T94" s="27">
        <v>1</v>
      </c>
      <c r="U94" s="27">
        <v>0</v>
      </c>
      <c r="V94" s="27">
        <v>3.18</v>
      </c>
      <c r="W94" s="27"/>
      <c r="X94" s="27"/>
      <c r="Y94" s="27"/>
      <c r="Z94" s="27"/>
      <c r="AA94" s="68">
        <v>1</v>
      </c>
      <c r="AB94" s="69">
        <f t="shared" si="16"/>
        <v>1.2242999999925961E-2</v>
      </c>
    </row>
    <row r="95" spans="1:28" ht="45" x14ac:dyDescent="0.3">
      <c r="A95" s="20">
        <v>563</v>
      </c>
      <c r="B95" s="21" t="s">
        <v>58</v>
      </c>
      <c r="C95" s="18" t="s">
        <v>49</v>
      </c>
      <c r="D95" s="22" t="s">
        <v>218</v>
      </c>
      <c r="E95" s="18" t="s">
        <v>194</v>
      </c>
      <c r="F95" s="19">
        <v>44396.375</v>
      </c>
      <c r="G95" s="19">
        <v>44396.5</v>
      </c>
      <c r="H95" s="18" t="s">
        <v>50</v>
      </c>
      <c r="I95" s="30">
        <f t="shared" ref="I95" si="20">(ABS(F95-G95)*24)</f>
        <v>3</v>
      </c>
      <c r="J95" s="22" t="s">
        <v>218</v>
      </c>
      <c r="K95" s="34">
        <v>0</v>
      </c>
      <c r="L95" s="34">
        <v>0</v>
      </c>
      <c r="M95" s="18">
        <v>84</v>
      </c>
      <c r="N95" s="18">
        <v>0</v>
      </c>
      <c r="O95" s="18">
        <v>0</v>
      </c>
      <c r="P95" s="18">
        <v>84</v>
      </c>
      <c r="Q95" s="18">
        <v>0</v>
      </c>
      <c r="R95" s="18">
        <v>0</v>
      </c>
      <c r="S95" s="18">
        <v>0</v>
      </c>
      <c r="T95" s="18">
        <v>84</v>
      </c>
      <c r="U95" s="18">
        <v>0</v>
      </c>
      <c r="V95" s="18">
        <v>96</v>
      </c>
      <c r="W95" s="18"/>
      <c r="X95" s="22"/>
      <c r="Y95" s="23"/>
      <c r="Z95" s="23"/>
      <c r="AA95" s="66">
        <v>1</v>
      </c>
      <c r="AB95" s="69">
        <f t="shared" si="16"/>
        <v>0.28799999999999998</v>
      </c>
    </row>
    <row r="96" spans="1:28" ht="90" x14ac:dyDescent="0.3">
      <c r="A96" s="20">
        <v>563</v>
      </c>
      <c r="B96" s="21" t="s">
        <v>58</v>
      </c>
      <c r="C96" s="27" t="s">
        <v>59</v>
      </c>
      <c r="D96" s="20" t="s">
        <v>101</v>
      </c>
      <c r="E96" s="34" t="s">
        <v>55</v>
      </c>
      <c r="F96" s="35">
        <v>44398.502083333333</v>
      </c>
      <c r="G96" s="35">
        <v>44398.673611111109</v>
      </c>
      <c r="H96" s="34" t="s">
        <v>50</v>
      </c>
      <c r="I96" s="36">
        <f t="shared" si="0"/>
        <v>4.1166666666395031</v>
      </c>
      <c r="J96" s="20" t="s">
        <v>102</v>
      </c>
      <c r="K96" s="34">
        <v>0</v>
      </c>
      <c r="L96" s="34">
        <v>0</v>
      </c>
      <c r="M96" s="34">
        <v>301</v>
      </c>
      <c r="N96" s="34">
        <v>0</v>
      </c>
      <c r="O96" s="34">
        <v>0</v>
      </c>
      <c r="P96" s="34">
        <v>301</v>
      </c>
      <c r="Q96" s="34">
        <v>0</v>
      </c>
      <c r="R96" s="34">
        <v>0</v>
      </c>
      <c r="S96" s="34">
        <v>0</v>
      </c>
      <c r="T96" s="34">
        <v>301</v>
      </c>
      <c r="U96" s="34">
        <v>0</v>
      </c>
      <c r="V96" s="34">
        <v>120</v>
      </c>
      <c r="W96" s="34"/>
      <c r="X96" s="34"/>
      <c r="Y96" s="34"/>
      <c r="Z96" s="34"/>
      <c r="AA96" s="65">
        <v>1</v>
      </c>
      <c r="AB96" s="69">
        <f t="shared" si="16"/>
        <v>0.49399999999674038</v>
      </c>
    </row>
    <row r="97" spans="1:28" ht="60" x14ac:dyDescent="0.3">
      <c r="A97" s="20">
        <v>563</v>
      </c>
      <c r="B97" s="21" t="s">
        <v>58</v>
      </c>
      <c r="C97" s="29" t="s">
        <v>49</v>
      </c>
      <c r="D97" s="29" t="s">
        <v>183</v>
      </c>
      <c r="E97" s="27">
        <v>0.38</v>
      </c>
      <c r="F97" s="33">
        <v>44398.416666666664</v>
      </c>
      <c r="G97" s="33">
        <v>44398.548611111109</v>
      </c>
      <c r="H97" s="27" t="s">
        <v>50</v>
      </c>
      <c r="I97" s="32">
        <f t="shared" si="0"/>
        <v>3.1666666666860692</v>
      </c>
      <c r="J97" s="29" t="s">
        <v>183</v>
      </c>
      <c r="K97" s="34">
        <v>0</v>
      </c>
      <c r="L97" s="34">
        <v>0</v>
      </c>
      <c r="M97" s="27">
        <v>46</v>
      </c>
      <c r="N97" s="27">
        <v>0</v>
      </c>
      <c r="O97" s="27">
        <v>0</v>
      </c>
      <c r="P97" s="27">
        <v>46</v>
      </c>
      <c r="Q97" s="27">
        <v>0</v>
      </c>
      <c r="R97" s="27">
        <v>0</v>
      </c>
      <c r="S97" s="27">
        <v>0</v>
      </c>
      <c r="T97" s="27">
        <v>46</v>
      </c>
      <c r="U97" s="27">
        <v>0</v>
      </c>
      <c r="V97" s="27">
        <v>38.83</v>
      </c>
      <c r="W97" s="27"/>
      <c r="X97" s="27"/>
      <c r="Y97" s="27"/>
      <c r="Z97" s="27"/>
      <c r="AA97" s="68">
        <v>1</v>
      </c>
      <c r="AB97" s="69">
        <f t="shared" si="16"/>
        <v>0.12296166666742006</v>
      </c>
    </row>
    <row r="98" spans="1:28" ht="75" x14ac:dyDescent="0.3">
      <c r="A98" s="20">
        <v>563</v>
      </c>
      <c r="B98" s="21" t="s">
        <v>58</v>
      </c>
      <c r="C98" s="29" t="s">
        <v>49</v>
      </c>
      <c r="D98" s="29" t="s">
        <v>184</v>
      </c>
      <c r="E98" s="27">
        <v>0.38</v>
      </c>
      <c r="F98" s="33">
        <v>44398.419444444444</v>
      </c>
      <c r="G98" s="33">
        <v>44398.456250000003</v>
      </c>
      <c r="H98" s="27" t="s">
        <v>50</v>
      </c>
      <c r="I98" s="32">
        <f t="shared" si="0"/>
        <v>0.88333333341870457</v>
      </c>
      <c r="J98" s="29" t="s">
        <v>184</v>
      </c>
      <c r="K98" s="34">
        <v>0</v>
      </c>
      <c r="L98" s="34">
        <v>0</v>
      </c>
      <c r="M98" s="27">
        <v>25</v>
      </c>
      <c r="N98" s="27">
        <v>0</v>
      </c>
      <c r="O98" s="27">
        <v>0</v>
      </c>
      <c r="P98" s="27">
        <v>25</v>
      </c>
      <c r="Q98" s="27">
        <v>0</v>
      </c>
      <c r="R98" s="27">
        <v>0</v>
      </c>
      <c r="S98" s="27">
        <v>0</v>
      </c>
      <c r="T98" s="27">
        <v>25</v>
      </c>
      <c r="U98" s="27">
        <v>0</v>
      </c>
      <c r="V98" s="27">
        <v>48.38</v>
      </c>
      <c r="W98" s="27"/>
      <c r="X98" s="27"/>
      <c r="Y98" s="27"/>
      <c r="Z98" s="27"/>
      <c r="AA98" s="68">
        <v>1</v>
      </c>
      <c r="AB98" s="69">
        <f t="shared" si="16"/>
        <v>4.273566667079693E-2</v>
      </c>
    </row>
    <row r="99" spans="1:28" ht="45" x14ac:dyDescent="0.3">
      <c r="A99" s="20">
        <v>563</v>
      </c>
      <c r="B99" s="21" t="s">
        <v>58</v>
      </c>
      <c r="C99" s="29" t="s">
        <v>49</v>
      </c>
      <c r="D99" s="29" t="s">
        <v>185</v>
      </c>
      <c r="E99" s="27" t="s">
        <v>61</v>
      </c>
      <c r="F99" s="33">
        <v>44398.434027777781</v>
      </c>
      <c r="G99" s="33">
        <v>44398.479166666664</v>
      </c>
      <c r="H99" s="27" t="s">
        <v>50</v>
      </c>
      <c r="I99" s="32">
        <f t="shared" si="0"/>
        <v>1.0833333331975155</v>
      </c>
      <c r="J99" s="29" t="s">
        <v>186</v>
      </c>
      <c r="K99" s="34">
        <v>0</v>
      </c>
      <c r="L99" s="34">
        <v>0</v>
      </c>
      <c r="M99" s="27">
        <v>104</v>
      </c>
      <c r="N99" s="27">
        <v>0</v>
      </c>
      <c r="O99" s="27">
        <v>0</v>
      </c>
      <c r="P99" s="27">
        <v>104</v>
      </c>
      <c r="Q99" s="27">
        <v>0</v>
      </c>
      <c r="R99" s="27">
        <v>0</v>
      </c>
      <c r="S99" s="27">
        <v>0</v>
      </c>
      <c r="T99" s="27">
        <v>104</v>
      </c>
      <c r="U99" s="27">
        <v>0</v>
      </c>
      <c r="V99" s="27">
        <v>224</v>
      </c>
      <c r="W99" s="27"/>
      <c r="X99" s="27"/>
      <c r="Y99" s="27"/>
      <c r="Z99" s="27"/>
      <c r="AA99" s="68">
        <v>1</v>
      </c>
      <c r="AB99" s="69">
        <f t="shared" si="16"/>
        <v>0.24266666663624345</v>
      </c>
    </row>
    <row r="100" spans="1:28" ht="45" x14ac:dyDescent="0.3">
      <c r="A100" s="20">
        <v>563</v>
      </c>
      <c r="B100" s="21" t="s">
        <v>58</v>
      </c>
      <c r="C100" s="18" t="s">
        <v>49</v>
      </c>
      <c r="D100" s="22" t="s">
        <v>219</v>
      </c>
      <c r="E100" s="18" t="s">
        <v>55</v>
      </c>
      <c r="F100" s="19">
        <v>44398.375</v>
      </c>
      <c r="G100" s="19">
        <v>44398.458333333336</v>
      </c>
      <c r="H100" s="18" t="s">
        <v>50</v>
      </c>
      <c r="I100" s="30">
        <f t="shared" ref="I100:I101" si="21">(ABS(F100-G100)*24)</f>
        <v>2.0000000000582077</v>
      </c>
      <c r="J100" s="22" t="s">
        <v>219</v>
      </c>
      <c r="K100" s="34">
        <v>0</v>
      </c>
      <c r="L100" s="34">
        <v>0</v>
      </c>
      <c r="M100" s="18">
        <v>45</v>
      </c>
      <c r="N100" s="18">
        <v>0</v>
      </c>
      <c r="O100" s="18">
        <v>0</v>
      </c>
      <c r="P100" s="18">
        <v>45</v>
      </c>
      <c r="Q100" s="18">
        <v>0</v>
      </c>
      <c r="R100" s="18">
        <v>0</v>
      </c>
      <c r="S100" s="18">
        <v>0</v>
      </c>
      <c r="T100" s="18">
        <v>45</v>
      </c>
      <c r="U100" s="18">
        <v>0</v>
      </c>
      <c r="V100" s="18">
        <v>32</v>
      </c>
      <c r="W100" s="18"/>
      <c r="X100" s="22"/>
      <c r="Y100" s="23"/>
      <c r="Z100" s="23"/>
      <c r="AA100" s="66">
        <v>1</v>
      </c>
      <c r="AB100" s="69">
        <f t="shared" si="16"/>
        <v>6.400000000186265E-2</v>
      </c>
    </row>
    <row r="101" spans="1:28" ht="45" x14ac:dyDescent="0.3">
      <c r="A101" s="20">
        <v>563</v>
      </c>
      <c r="B101" s="21" t="s">
        <v>58</v>
      </c>
      <c r="C101" s="18" t="s">
        <v>49</v>
      </c>
      <c r="D101" s="22" t="s">
        <v>220</v>
      </c>
      <c r="E101" s="18" t="s">
        <v>194</v>
      </c>
      <c r="F101" s="19">
        <v>44398.583333333336</v>
      </c>
      <c r="G101" s="19">
        <v>44398.666666666664</v>
      </c>
      <c r="H101" s="18" t="s">
        <v>50</v>
      </c>
      <c r="I101" s="30">
        <f t="shared" si="21"/>
        <v>1.9999999998835847</v>
      </c>
      <c r="J101" s="22" t="s">
        <v>220</v>
      </c>
      <c r="K101" s="34">
        <v>0</v>
      </c>
      <c r="L101" s="34">
        <v>0</v>
      </c>
      <c r="M101" s="18">
        <v>4</v>
      </c>
      <c r="N101" s="18">
        <v>0</v>
      </c>
      <c r="O101" s="18">
        <v>0</v>
      </c>
      <c r="P101" s="18">
        <v>4</v>
      </c>
      <c r="Q101" s="18">
        <v>0</v>
      </c>
      <c r="R101" s="18">
        <v>0</v>
      </c>
      <c r="S101" s="18">
        <v>0</v>
      </c>
      <c r="T101" s="18">
        <v>4</v>
      </c>
      <c r="U101" s="18">
        <v>0</v>
      </c>
      <c r="V101" s="18">
        <v>7</v>
      </c>
      <c r="W101" s="18"/>
      <c r="X101" s="22"/>
      <c r="Y101" s="23"/>
      <c r="Z101" s="23"/>
      <c r="AA101" s="66">
        <v>1</v>
      </c>
      <c r="AB101" s="69">
        <f t="shared" si="16"/>
        <v>1.3999999999185093E-2</v>
      </c>
    </row>
    <row r="102" spans="1:28" ht="90" x14ac:dyDescent="0.3">
      <c r="A102" s="20">
        <v>563</v>
      </c>
      <c r="B102" s="21" t="s">
        <v>58</v>
      </c>
      <c r="C102" s="24" t="s">
        <v>52</v>
      </c>
      <c r="D102" s="24" t="s">
        <v>147</v>
      </c>
      <c r="E102" s="24" t="s">
        <v>57</v>
      </c>
      <c r="F102" s="24" t="s">
        <v>148</v>
      </c>
      <c r="G102" s="24" t="s">
        <v>149</v>
      </c>
      <c r="H102" s="24" t="s">
        <v>51</v>
      </c>
      <c r="I102" s="24">
        <v>2.25</v>
      </c>
      <c r="J102" s="24" t="s">
        <v>150</v>
      </c>
      <c r="K102" s="34">
        <v>0</v>
      </c>
      <c r="L102" s="34">
        <v>0</v>
      </c>
      <c r="M102" s="24">
        <v>18</v>
      </c>
      <c r="N102" s="24">
        <v>0</v>
      </c>
      <c r="O102" s="24">
        <v>0</v>
      </c>
      <c r="P102" s="24">
        <v>18</v>
      </c>
      <c r="Q102" s="24">
        <v>0</v>
      </c>
      <c r="R102" s="24">
        <v>0</v>
      </c>
      <c r="S102" s="24">
        <v>14</v>
      </c>
      <c r="T102" s="24">
        <v>4</v>
      </c>
      <c r="U102" s="24">
        <v>0</v>
      </c>
      <c r="V102" s="24">
        <v>416</v>
      </c>
      <c r="W102" s="24"/>
      <c r="X102" s="24">
        <v>100</v>
      </c>
      <c r="Y102" s="24" t="s">
        <v>227</v>
      </c>
      <c r="Z102" s="24" t="s">
        <v>228</v>
      </c>
      <c r="AA102" s="67">
        <v>1</v>
      </c>
      <c r="AB102" s="69">
        <f t="shared" si="16"/>
        <v>0.93600000000000005</v>
      </c>
    </row>
    <row r="103" spans="1:28" ht="90" x14ac:dyDescent="0.3">
      <c r="A103" s="20">
        <v>563</v>
      </c>
      <c r="B103" s="21" t="s">
        <v>58</v>
      </c>
      <c r="C103" s="24" t="s">
        <v>52</v>
      </c>
      <c r="D103" s="24" t="s">
        <v>151</v>
      </c>
      <c r="E103" s="24" t="s">
        <v>57</v>
      </c>
      <c r="F103" s="24" t="s">
        <v>152</v>
      </c>
      <c r="G103" s="24" t="s">
        <v>153</v>
      </c>
      <c r="H103" s="24" t="s">
        <v>51</v>
      </c>
      <c r="I103" s="24">
        <v>2.08</v>
      </c>
      <c r="J103" s="24" t="s">
        <v>154</v>
      </c>
      <c r="K103" s="34">
        <v>0</v>
      </c>
      <c r="L103" s="34">
        <v>0</v>
      </c>
      <c r="M103" s="24">
        <v>31</v>
      </c>
      <c r="N103" s="24">
        <v>0</v>
      </c>
      <c r="O103" s="24">
        <v>0</v>
      </c>
      <c r="P103" s="24">
        <v>31</v>
      </c>
      <c r="Q103" s="24">
        <v>0</v>
      </c>
      <c r="R103" s="24">
        <v>0</v>
      </c>
      <c r="S103" s="24">
        <v>4</v>
      </c>
      <c r="T103" s="24">
        <v>27</v>
      </c>
      <c r="U103" s="24">
        <v>0</v>
      </c>
      <c r="V103" s="24">
        <v>513</v>
      </c>
      <c r="W103" s="24"/>
      <c r="X103" s="24">
        <v>101</v>
      </c>
      <c r="Y103" s="24" t="s">
        <v>229</v>
      </c>
      <c r="Z103" s="24" t="s">
        <v>228</v>
      </c>
      <c r="AA103" s="67">
        <v>1</v>
      </c>
      <c r="AB103" s="69">
        <f t="shared" si="16"/>
        <v>1.06704</v>
      </c>
    </row>
    <row r="104" spans="1:28" ht="75" x14ac:dyDescent="0.3">
      <c r="A104" s="20">
        <v>563</v>
      </c>
      <c r="B104" s="21" t="s">
        <v>58</v>
      </c>
      <c r="C104" s="24" t="s">
        <v>52</v>
      </c>
      <c r="D104" s="24" t="s">
        <v>113</v>
      </c>
      <c r="E104" s="24" t="s">
        <v>57</v>
      </c>
      <c r="F104" s="24" t="s">
        <v>155</v>
      </c>
      <c r="G104" s="24" t="s">
        <v>156</v>
      </c>
      <c r="H104" s="24" t="s">
        <v>51</v>
      </c>
      <c r="I104" s="24">
        <v>1.25</v>
      </c>
      <c r="J104" s="24" t="s">
        <v>157</v>
      </c>
      <c r="K104" s="34">
        <v>0</v>
      </c>
      <c r="L104" s="34">
        <v>0</v>
      </c>
      <c r="M104" s="24">
        <v>13</v>
      </c>
      <c r="N104" s="24">
        <v>0</v>
      </c>
      <c r="O104" s="24">
        <v>0</v>
      </c>
      <c r="P104" s="24">
        <v>13</v>
      </c>
      <c r="Q104" s="24">
        <v>0</v>
      </c>
      <c r="R104" s="24">
        <v>0</v>
      </c>
      <c r="S104" s="24">
        <v>11</v>
      </c>
      <c r="T104" s="24">
        <v>2</v>
      </c>
      <c r="U104" s="24">
        <v>0</v>
      </c>
      <c r="V104" s="24">
        <v>1260</v>
      </c>
      <c r="W104" s="24"/>
      <c r="X104" s="24">
        <v>102</v>
      </c>
      <c r="Y104" s="62" t="s">
        <v>229</v>
      </c>
      <c r="Z104" s="24" t="s">
        <v>228</v>
      </c>
      <c r="AA104" s="67">
        <v>1</v>
      </c>
      <c r="AB104" s="69">
        <f t="shared" si="16"/>
        <v>1.575</v>
      </c>
    </row>
    <row r="105" spans="1:28" ht="45" x14ac:dyDescent="0.3">
      <c r="A105" s="20">
        <v>563</v>
      </c>
      <c r="B105" s="21" t="s">
        <v>58</v>
      </c>
      <c r="C105" s="29" t="s">
        <v>49</v>
      </c>
      <c r="D105" s="29" t="s">
        <v>187</v>
      </c>
      <c r="E105" s="27" t="s">
        <v>61</v>
      </c>
      <c r="F105" s="33">
        <v>44399.368750000001</v>
      </c>
      <c r="G105" s="33">
        <v>44399.475694444445</v>
      </c>
      <c r="H105" s="27" t="s">
        <v>50</v>
      </c>
      <c r="I105" s="32">
        <f t="shared" ref="I105" si="22">(G105-F105)*24</f>
        <v>2.5666666666511446</v>
      </c>
      <c r="J105" s="29" t="s">
        <v>69</v>
      </c>
      <c r="K105" s="34">
        <v>0</v>
      </c>
      <c r="L105" s="34">
        <v>0</v>
      </c>
      <c r="M105" s="27">
        <v>2</v>
      </c>
      <c r="N105" s="27">
        <v>0</v>
      </c>
      <c r="O105" s="27">
        <v>0</v>
      </c>
      <c r="P105" s="27">
        <v>2</v>
      </c>
      <c r="Q105" s="27">
        <v>0</v>
      </c>
      <c r="R105" s="27">
        <v>0</v>
      </c>
      <c r="S105" s="27">
        <v>0</v>
      </c>
      <c r="T105" s="27">
        <v>2</v>
      </c>
      <c r="U105" s="27">
        <v>0</v>
      </c>
      <c r="V105" s="27">
        <v>16.29</v>
      </c>
      <c r="W105" s="27"/>
      <c r="X105" s="27"/>
      <c r="Y105" s="27"/>
      <c r="Z105" s="27"/>
      <c r="AA105" s="68">
        <v>1</v>
      </c>
      <c r="AB105" s="69">
        <f t="shared" si="16"/>
        <v>4.1810999999747148E-2</v>
      </c>
    </row>
    <row r="106" spans="1:28" ht="45" x14ac:dyDescent="0.3">
      <c r="A106" s="20">
        <v>563</v>
      </c>
      <c r="B106" s="21" t="s">
        <v>58</v>
      </c>
      <c r="C106" s="24" t="s">
        <v>52</v>
      </c>
      <c r="D106" s="24" t="s">
        <v>158</v>
      </c>
      <c r="E106" s="24" t="s">
        <v>57</v>
      </c>
      <c r="F106" s="24" t="s">
        <v>159</v>
      </c>
      <c r="G106" s="24" t="s">
        <v>160</v>
      </c>
      <c r="H106" s="24" t="s">
        <v>51</v>
      </c>
      <c r="I106" s="24">
        <v>1.77</v>
      </c>
      <c r="J106" s="24" t="s">
        <v>161</v>
      </c>
      <c r="K106" s="34">
        <v>0</v>
      </c>
      <c r="L106" s="34">
        <v>0</v>
      </c>
      <c r="M106" s="24">
        <v>178</v>
      </c>
      <c r="N106" s="24">
        <v>0</v>
      </c>
      <c r="O106" s="24">
        <v>0</v>
      </c>
      <c r="P106" s="24">
        <v>178</v>
      </c>
      <c r="Q106" s="24">
        <v>0</v>
      </c>
      <c r="R106" s="24">
        <v>0</v>
      </c>
      <c r="S106" s="24">
        <v>0</v>
      </c>
      <c r="T106" s="24">
        <v>178</v>
      </c>
      <c r="U106" s="24">
        <v>0</v>
      </c>
      <c r="V106" s="24">
        <v>121</v>
      </c>
      <c r="W106" s="24"/>
      <c r="X106" s="24">
        <v>103</v>
      </c>
      <c r="Y106" s="24" t="s">
        <v>227</v>
      </c>
      <c r="Z106" s="24" t="s">
        <v>228</v>
      </c>
      <c r="AA106" s="67">
        <v>1</v>
      </c>
      <c r="AB106" s="69">
        <f t="shared" si="16"/>
        <v>0.21417000000000003</v>
      </c>
    </row>
    <row r="107" spans="1:28" ht="45" x14ac:dyDescent="0.3">
      <c r="A107" s="20">
        <v>563</v>
      </c>
      <c r="B107" s="21" t="s">
        <v>58</v>
      </c>
      <c r="C107" s="29" t="s">
        <v>49</v>
      </c>
      <c r="D107" s="29" t="s">
        <v>188</v>
      </c>
      <c r="E107" s="27" t="s">
        <v>61</v>
      </c>
      <c r="F107" s="33">
        <v>44400.362500000003</v>
      </c>
      <c r="G107" s="33">
        <v>44400.534722222219</v>
      </c>
      <c r="H107" s="27" t="s">
        <v>50</v>
      </c>
      <c r="I107" s="32">
        <f t="shared" ref="I107:I110" si="23">(G107-F107)*24</f>
        <v>4.1333333331858739</v>
      </c>
      <c r="J107" s="29" t="s">
        <v>189</v>
      </c>
      <c r="K107" s="34">
        <v>0</v>
      </c>
      <c r="L107" s="34">
        <v>0</v>
      </c>
      <c r="M107" s="27">
        <v>15</v>
      </c>
      <c r="N107" s="27">
        <v>0</v>
      </c>
      <c r="O107" s="27">
        <v>0</v>
      </c>
      <c r="P107" s="27">
        <v>15</v>
      </c>
      <c r="Q107" s="27">
        <v>0</v>
      </c>
      <c r="R107" s="27">
        <v>0</v>
      </c>
      <c r="S107" s="27">
        <v>0</v>
      </c>
      <c r="T107" s="27">
        <v>15</v>
      </c>
      <c r="U107" s="27">
        <v>0</v>
      </c>
      <c r="V107" s="27">
        <v>148.35</v>
      </c>
      <c r="W107" s="27"/>
      <c r="X107" s="27"/>
      <c r="Y107" s="27"/>
      <c r="Z107" s="27"/>
      <c r="AA107" s="68">
        <v>1</v>
      </c>
      <c r="AB107" s="69">
        <f t="shared" si="16"/>
        <v>0.61317999997812433</v>
      </c>
    </row>
    <row r="108" spans="1:28" ht="45" x14ac:dyDescent="0.3">
      <c r="A108" s="20">
        <v>563</v>
      </c>
      <c r="B108" s="21" t="s">
        <v>58</v>
      </c>
      <c r="C108" s="29" t="s">
        <v>49</v>
      </c>
      <c r="D108" s="29" t="s">
        <v>168</v>
      </c>
      <c r="E108" s="27" t="s">
        <v>55</v>
      </c>
      <c r="F108" s="31">
        <v>44400.380555555559</v>
      </c>
      <c r="G108" s="31">
        <v>44400.607638888891</v>
      </c>
      <c r="H108" s="27" t="s">
        <v>50</v>
      </c>
      <c r="I108" s="32">
        <f t="shared" si="23"/>
        <v>5.4499999999534339</v>
      </c>
      <c r="J108" s="29" t="s">
        <v>168</v>
      </c>
      <c r="K108" s="34">
        <v>0</v>
      </c>
      <c r="L108" s="34">
        <v>0</v>
      </c>
      <c r="M108" s="27">
        <v>12</v>
      </c>
      <c r="N108" s="27">
        <v>0</v>
      </c>
      <c r="O108" s="27">
        <v>0</v>
      </c>
      <c r="P108" s="27">
        <v>12</v>
      </c>
      <c r="Q108" s="27">
        <v>0</v>
      </c>
      <c r="R108" s="27">
        <v>0</v>
      </c>
      <c r="S108" s="27">
        <v>0</v>
      </c>
      <c r="T108" s="27">
        <v>12</v>
      </c>
      <c r="U108" s="27">
        <v>0</v>
      </c>
      <c r="V108" s="27">
        <v>43.29</v>
      </c>
      <c r="W108" s="27"/>
      <c r="X108" s="27"/>
      <c r="Y108" s="27"/>
      <c r="Z108" s="27"/>
      <c r="AA108" s="68">
        <v>1</v>
      </c>
      <c r="AB108" s="69">
        <f t="shared" si="16"/>
        <v>0.23593049999798416</v>
      </c>
    </row>
    <row r="109" spans="1:28" ht="45" x14ac:dyDescent="0.3">
      <c r="A109" s="20">
        <v>563</v>
      </c>
      <c r="B109" s="21" t="s">
        <v>58</v>
      </c>
      <c r="C109" s="29" t="s">
        <v>49</v>
      </c>
      <c r="D109" s="29" t="s">
        <v>170</v>
      </c>
      <c r="E109" s="27" t="s">
        <v>55</v>
      </c>
      <c r="F109" s="33">
        <v>44400.415277777778</v>
      </c>
      <c r="G109" s="31">
        <v>44400.438888888886</v>
      </c>
      <c r="H109" s="27" t="s">
        <v>50</v>
      </c>
      <c r="I109" s="32">
        <f t="shared" si="23"/>
        <v>0.56666666659293696</v>
      </c>
      <c r="J109" s="29" t="s">
        <v>170</v>
      </c>
      <c r="K109" s="34">
        <v>0</v>
      </c>
      <c r="L109" s="34">
        <v>0</v>
      </c>
      <c r="M109" s="27">
        <v>41</v>
      </c>
      <c r="N109" s="27">
        <v>0</v>
      </c>
      <c r="O109" s="27">
        <v>0</v>
      </c>
      <c r="P109" s="27">
        <v>41</v>
      </c>
      <c r="Q109" s="27">
        <v>0</v>
      </c>
      <c r="R109" s="27">
        <v>0</v>
      </c>
      <c r="S109" s="27">
        <v>0</v>
      </c>
      <c r="T109" s="27">
        <v>41</v>
      </c>
      <c r="U109" s="27">
        <v>0</v>
      </c>
      <c r="V109" s="27">
        <v>310.68</v>
      </c>
      <c r="W109" s="27"/>
      <c r="X109" s="27"/>
      <c r="Y109" s="27"/>
      <c r="Z109" s="27"/>
      <c r="AA109" s="68">
        <v>1</v>
      </c>
      <c r="AB109" s="69">
        <f t="shared" si="16"/>
        <v>0.17605199997709367</v>
      </c>
    </row>
    <row r="110" spans="1:28" ht="45" x14ac:dyDescent="0.3">
      <c r="A110" s="20">
        <v>563</v>
      </c>
      <c r="B110" s="21" t="s">
        <v>58</v>
      </c>
      <c r="C110" s="29" t="s">
        <v>49</v>
      </c>
      <c r="D110" s="29" t="s">
        <v>170</v>
      </c>
      <c r="E110" s="27" t="s">
        <v>55</v>
      </c>
      <c r="F110" s="33">
        <v>44400.56527777778</v>
      </c>
      <c r="G110" s="31">
        <v>44400.676388888889</v>
      </c>
      <c r="H110" s="27" t="s">
        <v>50</v>
      </c>
      <c r="I110" s="32">
        <f t="shared" si="23"/>
        <v>2.6666666666278616</v>
      </c>
      <c r="J110" s="29" t="s">
        <v>170</v>
      </c>
      <c r="K110" s="34">
        <v>0</v>
      </c>
      <c r="L110" s="34">
        <v>0</v>
      </c>
      <c r="M110" s="27">
        <v>41</v>
      </c>
      <c r="N110" s="27">
        <v>0</v>
      </c>
      <c r="O110" s="27">
        <v>0</v>
      </c>
      <c r="P110" s="27">
        <v>41</v>
      </c>
      <c r="Q110" s="27">
        <v>0</v>
      </c>
      <c r="R110" s="27">
        <v>0</v>
      </c>
      <c r="S110" s="27">
        <v>0</v>
      </c>
      <c r="T110" s="27">
        <v>41</v>
      </c>
      <c r="U110" s="27">
        <v>0</v>
      </c>
      <c r="V110" s="27">
        <v>310.68</v>
      </c>
      <c r="W110" s="27"/>
      <c r="X110" s="27"/>
      <c r="Y110" s="27"/>
      <c r="Z110" s="27"/>
      <c r="AA110" s="68">
        <v>1</v>
      </c>
      <c r="AB110" s="69">
        <f t="shared" si="16"/>
        <v>0.82847999998794408</v>
      </c>
    </row>
    <row r="111" spans="1:28" ht="45" x14ac:dyDescent="0.3">
      <c r="A111" s="20">
        <v>563</v>
      </c>
      <c r="B111" s="21" t="s">
        <v>58</v>
      </c>
      <c r="C111" s="18" t="s">
        <v>59</v>
      </c>
      <c r="D111" s="22" t="s">
        <v>221</v>
      </c>
      <c r="E111" s="18" t="s">
        <v>194</v>
      </c>
      <c r="F111" s="19">
        <v>44400.375</v>
      </c>
      <c r="G111" s="19">
        <v>44400.708333333336</v>
      </c>
      <c r="H111" s="18" t="s">
        <v>50</v>
      </c>
      <c r="I111" s="30">
        <f t="shared" ref="I111:I113" si="24">(ABS(F111-G111)*24)</f>
        <v>8.0000000000582077</v>
      </c>
      <c r="J111" s="22" t="s">
        <v>221</v>
      </c>
      <c r="K111" s="34">
        <v>0</v>
      </c>
      <c r="L111" s="34">
        <v>0</v>
      </c>
      <c r="M111" s="18">
        <v>184</v>
      </c>
      <c r="N111" s="18">
        <v>0</v>
      </c>
      <c r="O111" s="18">
        <v>0</v>
      </c>
      <c r="P111" s="18">
        <v>184</v>
      </c>
      <c r="Q111" s="18">
        <v>0</v>
      </c>
      <c r="R111" s="18">
        <v>0</v>
      </c>
      <c r="S111" s="18">
        <v>0</v>
      </c>
      <c r="T111" s="18">
        <v>184</v>
      </c>
      <c r="U111" s="18">
        <v>0</v>
      </c>
      <c r="V111" s="18">
        <v>256</v>
      </c>
      <c r="W111" s="18"/>
      <c r="X111" s="22"/>
      <c r="Y111" s="23"/>
      <c r="Z111" s="23"/>
      <c r="AA111" s="66">
        <v>1</v>
      </c>
      <c r="AB111" s="69">
        <f t="shared" si="16"/>
        <v>2.048000000014901</v>
      </c>
    </row>
    <row r="112" spans="1:28" ht="45" x14ac:dyDescent="0.3">
      <c r="A112" s="20">
        <v>563</v>
      </c>
      <c r="B112" s="21" t="s">
        <v>58</v>
      </c>
      <c r="C112" s="18" t="s">
        <v>49</v>
      </c>
      <c r="D112" s="22" t="s">
        <v>222</v>
      </c>
      <c r="E112" s="18" t="s">
        <v>194</v>
      </c>
      <c r="F112" s="19">
        <v>44400.583333333336</v>
      </c>
      <c r="G112" s="19">
        <v>44400.666666666664</v>
      </c>
      <c r="H112" s="18" t="s">
        <v>50</v>
      </c>
      <c r="I112" s="30">
        <f t="shared" si="24"/>
        <v>1.9999999998835847</v>
      </c>
      <c r="J112" s="22" t="s">
        <v>222</v>
      </c>
      <c r="K112" s="34">
        <v>0</v>
      </c>
      <c r="L112" s="34">
        <v>0</v>
      </c>
      <c r="M112" s="18">
        <v>87</v>
      </c>
      <c r="N112" s="18">
        <v>0</v>
      </c>
      <c r="O112" s="18">
        <v>0</v>
      </c>
      <c r="P112" s="18">
        <v>87</v>
      </c>
      <c r="Q112" s="18">
        <v>0</v>
      </c>
      <c r="R112" s="18">
        <v>0</v>
      </c>
      <c r="S112" s="18">
        <v>0</v>
      </c>
      <c r="T112" s="18">
        <v>87</v>
      </c>
      <c r="U112" s="18">
        <v>0</v>
      </c>
      <c r="V112" s="18">
        <v>67</v>
      </c>
      <c r="W112" s="18"/>
      <c r="X112" s="22"/>
      <c r="Y112" s="23"/>
      <c r="Z112" s="23"/>
      <c r="AA112" s="66">
        <v>1</v>
      </c>
      <c r="AB112" s="69">
        <f t="shared" si="16"/>
        <v>0.13399999999220016</v>
      </c>
    </row>
    <row r="113" spans="1:28" ht="45" x14ac:dyDescent="0.3">
      <c r="A113" s="20">
        <v>563</v>
      </c>
      <c r="B113" s="21" t="s">
        <v>58</v>
      </c>
      <c r="C113" s="18" t="s">
        <v>49</v>
      </c>
      <c r="D113" s="22" t="s">
        <v>223</v>
      </c>
      <c r="E113" s="18" t="s">
        <v>55</v>
      </c>
      <c r="F113" s="19">
        <v>44403.375</v>
      </c>
      <c r="G113" s="19">
        <v>44403.5</v>
      </c>
      <c r="H113" s="18" t="s">
        <v>50</v>
      </c>
      <c r="I113" s="30">
        <f t="shared" si="24"/>
        <v>3</v>
      </c>
      <c r="J113" s="22" t="s">
        <v>223</v>
      </c>
      <c r="K113" s="34">
        <v>0</v>
      </c>
      <c r="L113" s="34">
        <v>0</v>
      </c>
      <c r="M113" s="18">
        <v>45</v>
      </c>
      <c r="N113" s="18">
        <v>0</v>
      </c>
      <c r="O113" s="18">
        <v>0</v>
      </c>
      <c r="P113" s="18">
        <v>45</v>
      </c>
      <c r="Q113" s="18">
        <v>0</v>
      </c>
      <c r="R113" s="18">
        <v>0</v>
      </c>
      <c r="S113" s="18">
        <v>0</v>
      </c>
      <c r="T113" s="18">
        <v>45</v>
      </c>
      <c r="U113" s="18">
        <v>0</v>
      </c>
      <c r="V113" s="18">
        <v>121</v>
      </c>
      <c r="W113" s="18"/>
      <c r="X113" s="22"/>
      <c r="Y113" s="23"/>
      <c r="Z113" s="23"/>
      <c r="AA113" s="66">
        <v>1</v>
      </c>
      <c r="AB113" s="69">
        <f t="shared" si="16"/>
        <v>0.36299999999999999</v>
      </c>
    </row>
    <row r="114" spans="1:28" ht="45" x14ac:dyDescent="0.3">
      <c r="A114" s="20">
        <v>563</v>
      </c>
      <c r="B114" s="21" t="s">
        <v>58</v>
      </c>
      <c r="C114" s="27" t="s">
        <v>49</v>
      </c>
      <c r="D114" s="34" t="s">
        <v>110</v>
      </c>
      <c r="E114" s="34">
        <v>0.38</v>
      </c>
      <c r="F114" s="35">
        <v>44404.375</v>
      </c>
      <c r="G114" s="35">
        <v>44404.5625</v>
      </c>
      <c r="H114" s="34" t="s">
        <v>50</v>
      </c>
      <c r="I114" s="36">
        <f t="shared" si="0"/>
        <v>4.5</v>
      </c>
      <c r="J114" s="20" t="s">
        <v>103</v>
      </c>
      <c r="K114" s="34">
        <v>0</v>
      </c>
      <c r="L114" s="34">
        <v>0</v>
      </c>
      <c r="M114" s="34">
        <v>41</v>
      </c>
      <c r="N114" s="34">
        <v>0</v>
      </c>
      <c r="O114" s="34">
        <v>0</v>
      </c>
      <c r="P114" s="34">
        <v>41</v>
      </c>
      <c r="Q114" s="18">
        <v>0</v>
      </c>
      <c r="R114" s="18">
        <v>0</v>
      </c>
      <c r="S114" s="18">
        <v>0</v>
      </c>
      <c r="T114" s="34">
        <v>41</v>
      </c>
      <c r="U114" s="34">
        <v>0</v>
      </c>
      <c r="V114" s="34">
        <v>66</v>
      </c>
      <c r="W114" s="34"/>
      <c r="X114" s="34"/>
      <c r="Y114" s="34"/>
      <c r="Z114" s="34"/>
      <c r="AA114" s="65">
        <v>1</v>
      </c>
      <c r="AB114" s="69">
        <f t="shared" si="16"/>
        <v>0.29699999999999999</v>
      </c>
    </row>
    <row r="115" spans="1:28" ht="45" x14ac:dyDescent="0.3">
      <c r="A115" s="20">
        <v>563</v>
      </c>
      <c r="B115" s="21" t="s">
        <v>58</v>
      </c>
      <c r="C115" s="18" t="s">
        <v>49</v>
      </c>
      <c r="D115" s="34" t="s">
        <v>111</v>
      </c>
      <c r="E115" s="34">
        <v>0.38</v>
      </c>
      <c r="F115" s="35">
        <v>44404.388888888891</v>
      </c>
      <c r="G115" s="35">
        <v>44404.635416666664</v>
      </c>
      <c r="H115" s="34" t="s">
        <v>50</v>
      </c>
      <c r="I115" s="36">
        <f t="shared" si="0"/>
        <v>5.9166666665696539</v>
      </c>
      <c r="J115" s="20" t="s">
        <v>104</v>
      </c>
      <c r="K115" s="34">
        <v>0</v>
      </c>
      <c r="L115" s="34">
        <v>0</v>
      </c>
      <c r="M115" s="34">
        <v>77</v>
      </c>
      <c r="N115" s="34">
        <v>0</v>
      </c>
      <c r="O115" s="34">
        <v>0</v>
      </c>
      <c r="P115" s="34">
        <v>77</v>
      </c>
      <c r="Q115" s="18">
        <v>0</v>
      </c>
      <c r="R115" s="18">
        <v>0</v>
      </c>
      <c r="S115" s="18">
        <v>0</v>
      </c>
      <c r="T115" s="34">
        <v>77</v>
      </c>
      <c r="U115" s="34">
        <v>0</v>
      </c>
      <c r="V115" s="34">
        <v>40</v>
      </c>
      <c r="W115" s="34"/>
      <c r="X115" s="34"/>
      <c r="Y115" s="34"/>
      <c r="Z115" s="34"/>
      <c r="AA115" s="65">
        <v>1</v>
      </c>
      <c r="AB115" s="69">
        <f t="shared" si="16"/>
        <v>0.23666666666278616</v>
      </c>
    </row>
    <row r="116" spans="1:28" ht="45" x14ac:dyDescent="0.3">
      <c r="A116" s="20">
        <v>563</v>
      </c>
      <c r="B116" s="21" t="s">
        <v>58</v>
      </c>
      <c r="C116" s="29" t="s">
        <v>59</v>
      </c>
      <c r="D116" s="29" t="s">
        <v>175</v>
      </c>
      <c r="E116" s="27" t="s">
        <v>61</v>
      </c>
      <c r="F116" s="33">
        <v>44404.381944444445</v>
      </c>
      <c r="G116" s="31">
        <v>44404.6875</v>
      </c>
      <c r="H116" s="27" t="s">
        <v>50</v>
      </c>
      <c r="I116" s="32">
        <f t="shared" ref="I116:I119" si="25">(G116-F116)*24</f>
        <v>7.3333333333139308</v>
      </c>
      <c r="J116" s="29" t="s">
        <v>176</v>
      </c>
      <c r="K116" s="34">
        <v>0</v>
      </c>
      <c r="L116" s="34">
        <v>0</v>
      </c>
      <c r="M116" s="27">
        <v>4</v>
      </c>
      <c r="N116" s="27">
        <v>0</v>
      </c>
      <c r="O116" s="27">
        <v>0</v>
      </c>
      <c r="P116" s="27">
        <v>4</v>
      </c>
      <c r="Q116" s="27">
        <v>0</v>
      </c>
      <c r="R116" s="27">
        <v>0</v>
      </c>
      <c r="S116" s="27">
        <v>0</v>
      </c>
      <c r="T116" s="27">
        <v>4</v>
      </c>
      <c r="U116" s="27">
        <v>0</v>
      </c>
      <c r="V116" s="27">
        <v>65.38</v>
      </c>
      <c r="W116" s="27"/>
      <c r="X116" s="27"/>
      <c r="Y116" s="27"/>
      <c r="Z116" s="27"/>
      <c r="AA116" s="68">
        <v>1</v>
      </c>
      <c r="AB116" s="69">
        <f t="shared" si="16"/>
        <v>0.47945333333206475</v>
      </c>
    </row>
    <row r="117" spans="1:28" ht="45" x14ac:dyDescent="0.3">
      <c r="A117" s="20">
        <v>563</v>
      </c>
      <c r="B117" s="21" t="s">
        <v>58</v>
      </c>
      <c r="C117" s="18" t="s">
        <v>49</v>
      </c>
      <c r="D117" s="22" t="s">
        <v>224</v>
      </c>
      <c r="E117" s="18" t="s">
        <v>55</v>
      </c>
      <c r="F117" s="19">
        <v>44404.375</v>
      </c>
      <c r="G117" s="19">
        <v>44404.458333333336</v>
      </c>
      <c r="H117" s="18" t="s">
        <v>50</v>
      </c>
      <c r="I117" s="30">
        <f t="shared" ref="I117" si="26">(ABS(F117-G117)*24)</f>
        <v>2.0000000000582077</v>
      </c>
      <c r="J117" s="22" t="s">
        <v>224</v>
      </c>
      <c r="K117" s="34">
        <v>0</v>
      </c>
      <c r="L117" s="34">
        <v>0</v>
      </c>
      <c r="M117" s="18">
        <v>97</v>
      </c>
      <c r="N117" s="18">
        <v>0</v>
      </c>
      <c r="O117" s="18">
        <v>0</v>
      </c>
      <c r="P117" s="18">
        <v>97</v>
      </c>
      <c r="Q117" s="18">
        <v>0</v>
      </c>
      <c r="R117" s="18">
        <v>0</v>
      </c>
      <c r="S117" s="18">
        <v>0</v>
      </c>
      <c r="T117" s="18">
        <v>97</v>
      </c>
      <c r="U117" s="18">
        <v>0</v>
      </c>
      <c r="V117" s="18">
        <v>149</v>
      </c>
      <c r="W117" s="18"/>
      <c r="X117" s="22"/>
      <c r="Y117" s="23"/>
      <c r="Z117" s="23"/>
      <c r="AA117" s="66">
        <v>1</v>
      </c>
      <c r="AB117" s="69">
        <f t="shared" si="16"/>
        <v>0.29800000000867294</v>
      </c>
    </row>
    <row r="118" spans="1:28" ht="45" x14ac:dyDescent="0.3">
      <c r="A118" s="20">
        <v>563</v>
      </c>
      <c r="B118" s="21" t="s">
        <v>58</v>
      </c>
      <c r="C118" s="29" t="s">
        <v>49</v>
      </c>
      <c r="D118" s="29" t="s">
        <v>170</v>
      </c>
      <c r="E118" s="27" t="s">
        <v>55</v>
      </c>
      <c r="F118" s="33">
        <v>44405.381944444445</v>
      </c>
      <c r="G118" s="31">
        <v>44405.634722222225</v>
      </c>
      <c r="H118" s="27" t="s">
        <v>50</v>
      </c>
      <c r="I118" s="32">
        <f t="shared" si="25"/>
        <v>6.0666666667093523</v>
      </c>
      <c r="J118" s="29" t="s">
        <v>170</v>
      </c>
      <c r="K118" s="34">
        <v>0</v>
      </c>
      <c r="L118" s="34">
        <v>0</v>
      </c>
      <c r="M118" s="27">
        <v>41</v>
      </c>
      <c r="N118" s="27">
        <v>0</v>
      </c>
      <c r="O118" s="27">
        <v>0</v>
      </c>
      <c r="P118" s="27">
        <v>41</v>
      </c>
      <c r="Q118" s="27">
        <v>0</v>
      </c>
      <c r="R118" s="27">
        <v>0</v>
      </c>
      <c r="S118" s="27">
        <v>0</v>
      </c>
      <c r="T118" s="27">
        <v>41</v>
      </c>
      <c r="U118" s="27">
        <v>0</v>
      </c>
      <c r="V118" s="27">
        <v>310.68</v>
      </c>
      <c r="W118" s="27"/>
      <c r="X118" s="27"/>
      <c r="Y118" s="27"/>
      <c r="Z118" s="27"/>
      <c r="AA118" s="68">
        <v>1</v>
      </c>
      <c r="AB118" s="69">
        <f t="shared" si="16"/>
        <v>1.8847920000132616</v>
      </c>
    </row>
    <row r="119" spans="1:28" ht="45" x14ac:dyDescent="0.3">
      <c r="A119" s="20">
        <v>563</v>
      </c>
      <c r="B119" s="21" t="s">
        <v>58</v>
      </c>
      <c r="C119" s="29" t="s">
        <v>49</v>
      </c>
      <c r="D119" s="29" t="s">
        <v>190</v>
      </c>
      <c r="E119" s="27">
        <v>0.38</v>
      </c>
      <c r="F119" s="33">
        <v>44406.520833333336</v>
      </c>
      <c r="G119" s="31">
        <v>44406.576388888891</v>
      </c>
      <c r="H119" s="27" t="s">
        <v>50</v>
      </c>
      <c r="I119" s="32">
        <f t="shared" si="25"/>
        <v>1.3333333333139308</v>
      </c>
      <c r="J119" s="29" t="s">
        <v>190</v>
      </c>
      <c r="K119" s="34">
        <v>0</v>
      </c>
      <c r="L119" s="34">
        <v>0</v>
      </c>
      <c r="M119" s="27">
        <v>1</v>
      </c>
      <c r="N119" s="27">
        <v>0</v>
      </c>
      <c r="O119" s="27">
        <v>0</v>
      </c>
      <c r="P119" s="27">
        <v>1</v>
      </c>
      <c r="Q119" s="27">
        <v>0</v>
      </c>
      <c r="R119" s="27">
        <v>0</v>
      </c>
      <c r="S119" s="27">
        <v>0</v>
      </c>
      <c r="T119" s="27">
        <v>1</v>
      </c>
      <c r="U119" s="27">
        <v>0</v>
      </c>
      <c r="V119" s="27">
        <v>30.55</v>
      </c>
      <c r="W119" s="27"/>
      <c r="X119" s="27"/>
      <c r="Y119" s="27"/>
      <c r="Z119" s="27"/>
      <c r="AA119" s="68">
        <v>1</v>
      </c>
      <c r="AB119" s="69">
        <f t="shared" si="16"/>
        <v>4.0733333332740589E-2</v>
      </c>
    </row>
    <row r="120" spans="1:28" ht="45" x14ac:dyDescent="0.3">
      <c r="A120" s="20">
        <v>563</v>
      </c>
      <c r="B120" s="21" t="s">
        <v>58</v>
      </c>
      <c r="C120" s="24" t="s">
        <v>54</v>
      </c>
      <c r="D120" s="24" t="s">
        <v>105</v>
      </c>
      <c r="E120" s="24" t="s">
        <v>53</v>
      </c>
      <c r="F120" s="24" t="s">
        <v>162</v>
      </c>
      <c r="G120" s="24" t="s">
        <v>163</v>
      </c>
      <c r="H120" s="24" t="s">
        <v>51</v>
      </c>
      <c r="I120" s="24">
        <v>1.22</v>
      </c>
      <c r="J120" s="24" t="s">
        <v>164</v>
      </c>
      <c r="K120" s="34">
        <v>0</v>
      </c>
      <c r="L120" s="34">
        <v>0</v>
      </c>
      <c r="M120" s="24">
        <v>612</v>
      </c>
      <c r="N120" s="24">
        <v>0</v>
      </c>
      <c r="O120" s="24">
        <v>0</v>
      </c>
      <c r="P120" s="24">
        <v>612</v>
      </c>
      <c r="Q120" s="24">
        <v>0</v>
      </c>
      <c r="R120" s="24">
        <v>0</v>
      </c>
      <c r="S120" s="24">
        <v>1</v>
      </c>
      <c r="T120" s="24">
        <v>611</v>
      </c>
      <c r="U120" s="24">
        <v>0</v>
      </c>
      <c r="V120" s="24">
        <v>525</v>
      </c>
      <c r="W120" s="24"/>
      <c r="X120" s="24">
        <v>104</v>
      </c>
      <c r="Y120" s="24" t="s">
        <v>227</v>
      </c>
      <c r="Z120" s="24" t="s">
        <v>228</v>
      </c>
      <c r="AA120" s="67">
        <v>1</v>
      </c>
      <c r="AB120" s="69">
        <f t="shared" si="16"/>
        <v>0.64049999999999996</v>
      </c>
    </row>
    <row r="121" spans="1:28" ht="60" x14ac:dyDescent="0.3">
      <c r="A121" s="20">
        <v>563</v>
      </c>
      <c r="B121" s="21" t="s">
        <v>58</v>
      </c>
      <c r="C121" s="29" t="s">
        <v>59</v>
      </c>
      <c r="D121" s="29" t="s">
        <v>191</v>
      </c>
      <c r="E121" s="27" t="s">
        <v>55</v>
      </c>
      <c r="F121" s="31">
        <v>44407.395833333336</v>
      </c>
      <c r="G121" s="31">
        <v>44407.684027777781</v>
      </c>
      <c r="H121" s="27" t="s">
        <v>50</v>
      </c>
      <c r="I121" s="32">
        <f t="shared" ref="I121:I123" si="27">(G121-F121)*24</f>
        <v>6.9166666666860692</v>
      </c>
      <c r="J121" s="29" t="s">
        <v>192</v>
      </c>
      <c r="K121" s="34">
        <v>0</v>
      </c>
      <c r="L121" s="34">
        <v>0</v>
      </c>
      <c r="M121" s="27">
        <v>518</v>
      </c>
      <c r="N121" s="27">
        <v>0</v>
      </c>
      <c r="O121" s="27">
        <v>0</v>
      </c>
      <c r="P121" s="27">
        <v>518</v>
      </c>
      <c r="Q121" s="27">
        <v>0</v>
      </c>
      <c r="R121" s="27">
        <v>0</v>
      </c>
      <c r="S121" s="27">
        <v>0</v>
      </c>
      <c r="T121" s="27">
        <v>518</v>
      </c>
      <c r="U121" s="27">
        <v>0</v>
      </c>
      <c r="V121" s="27">
        <v>213.14</v>
      </c>
      <c r="W121" s="27"/>
      <c r="X121" s="27"/>
      <c r="Y121" s="27"/>
      <c r="Z121" s="27"/>
      <c r="AA121" s="68">
        <v>1</v>
      </c>
      <c r="AB121" s="69">
        <f t="shared" si="16"/>
        <v>1.4742183333374688</v>
      </c>
    </row>
    <row r="122" spans="1:28" ht="45" x14ac:dyDescent="0.3">
      <c r="A122" s="20">
        <v>563</v>
      </c>
      <c r="B122" s="21" t="s">
        <v>58</v>
      </c>
      <c r="C122" s="29" t="s">
        <v>49</v>
      </c>
      <c r="D122" s="29" t="s">
        <v>72</v>
      </c>
      <c r="E122" s="27" t="s">
        <v>55</v>
      </c>
      <c r="F122" s="33">
        <v>44407.461111111108</v>
      </c>
      <c r="G122" s="31">
        <v>44407.490277777775</v>
      </c>
      <c r="H122" s="27" t="s">
        <v>50</v>
      </c>
      <c r="I122" s="32">
        <f t="shared" si="27"/>
        <v>0.70000000001164153</v>
      </c>
      <c r="J122" s="29" t="s">
        <v>72</v>
      </c>
      <c r="K122" s="34">
        <v>0</v>
      </c>
      <c r="L122" s="34">
        <v>0</v>
      </c>
      <c r="M122" s="27">
        <v>21</v>
      </c>
      <c r="N122" s="27">
        <v>0</v>
      </c>
      <c r="O122" s="27">
        <v>0</v>
      </c>
      <c r="P122" s="27">
        <v>21</v>
      </c>
      <c r="Q122" s="27">
        <v>0</v>
      </c>
      <c r="R122" s="27">
        <v>0</v>
      </c>
      <c r="S122" s="27">
        <v>0</v>
      </c>
      <c r="T122" s="27">
        <v>21</v>
      </c>
      <c r="U122" s="27">
        <v>0</v>
      </c>
      <c r="V122" s="27">
        <v>145.80000000000001</v>
      </c>
      <c r="W122" s="27"/>
      <c r="X122" s="27"/>
      <c r="Y122" s="27"/>
      <c r="Z122" s="27"/>
      <c r="AA122" s="68">
        <v>1</v>
      </c>
      <c r="AB122" s="69">
        <f t="shared" si="16"/>
        <v>0.10206000000169735</v>
      </c>
    </row>
    <row r="123" spans="1:28" ht="45" x14ac:dyDescent="0.3">
      <c r="A123" s="20">
        <v>563</v>
      </c>
      <c r="B123" s="21" t="s">
        <v>58</v>
      </c>
      <c r="C123" s="29" t="s">
        <v>49</v>
      </c>
      <c r="D123" s="29" t="s">
        <v>169</v>
      </c>
      <c r="E123" s="27" t="s">
        <v>61</v>
      </c>
      <c r="F123" s="31">
        <v>44407.497916666667</v>
      </c>
      <c r="G123" s="31">
        <v>44407.770833333336</v>
      </c>
      <c r="H123" s="27" t="s">
        <v>50</v>
      </c>
      <c r="I123" s="32">
        <f t="shared" si="27"/>
        <v>6.5500000000465661</v>
      </c>
      <c r="J123" s="29" t="s">
        <v>169</v>
      </c>
      <c r="K123" s="34">
        <v>0</v>
      </c>
      <c r="L123" s="34">
        <v>0</v>
      </c>
      <c r="M123" s="27">
        <v>3</v>
      </c>
      <c r="N123" s="27">
        <v>0</v>
      </c>
      <c r="O123" s="27">
        <v>0</v>
      </c>
      <c r="P123" s="27">
        <v>3</v>
      </c>
      <c r="Q123" s="27">
        <v>0</v>
      </c>
      <c r="R123" s="27">
        <v>0</v>
      </c>
      <c r="S123" s="27">
        <v>0</v>
      </c>
      <c r="T123" s="27">
        <v>3</v>
      </c>
      <c r="U123" s="27">
        <v>0</v>
      </c>
      <c r="V123" s="27">
        <v>87.86</v>
      </c>
      <c r="W123" s="27"/>
      <c r="X123" s="27"/>
      <c r="Y123" s="27"/>
      <c r="Z123" s="27"/>
      <c r="AA123" s="68">
        <v>1</v>
      </c>
      <c r="AB123" s="69">
        <f t="shared" si="16"/>
        <v>0.57548300000409136</v>
      </c>
    </row>
    <row r="124" spans="1:28" ht="45" x14ac:dyDescent="0.3">
      <c r="A124" s="20">
        <v>563</v>
      </c>
      <c r="B124" s="21" t="s">
        <v>58</v>
      </c>
      <c r="C124" s="18" t="s">
        <v>49</v>
      </c>
      <c r="D124" s="22" t="s">
        <v>225</v>
      </c>
      <c r="E124" s="18" t="s">
        <v>194</v>
      </c>
      <c r="F124" s="19">
        <v>44407.375</v>
      </c>
      <c r="G124" s="19">
        <v>44407.458333333336</v>
      </c>
      <c r="H124" s="18" t="s">
        <v>50</v>
      </c>
      <c r="I124" s="30">
        <f t="shared" ref="I124:I125" si="28">(ABS(F124-G124)*24)</f>
        <v>2.0000000000582077</v>
      </c>
      <c r="J124" s="22" t="s">
        <v>225</v>
      </c>
      <c r="K124" s="34">
        <v>0</v>
      </c>
      <c r="L124" s="34">
        <v>0</v>
      </c>
      <c r="M124" s="18">
        <v>127</v>
      </c>
      <c r="N124" s="18">
        <v>0</v>
      </c>
      <c r="O124" s="18">
        <v>0</v>
      </c>
      <c r="P124" s="18">
        <v>127</v>
      </c>
      <c r="Q124" s="18">
        <v>0</v>
      </c>
      <c r="R124" s="18">
        <v>0</v>
      </c>
      <c r="S124" s="18">
        <v>0</v>
      </c>
      <c r="T124" s="18">
        <v>127</v>
      </c>
      <c r="U124" s="18">
        <v>0</v>
      </c>
      <c r="V124" s="18">
        <v>110</v>
      </c>
      <c r="W124" s="18"/>
      <c r="X124" s="22"/>
      <c r="Y124" s="23"/>
      <c r="Z124" s="23"/>
      <c r="AA124" s="66">
        <v>1</v>
      </c>
      <c r="AB124" s="69">
        <f t="shared" si="16"/>
        <v>0.22000000000640285</v>
      </c>
    </row>
    <row r="125" spans="1:28" ht="45" x14ac:dyDescent="0.3">
      <c r="A125" s="20">
        <v>563</v>
      </c>
      <c r="B125" s="21" t="s">
        <v>58</v>
      </c>
      <c r="C125" s="18" t="s">
        <v>49</v>
      </c>
      <c r="D125" s="22" t="s">
        <v>226</v>
      </c>
      <c r="E125" s="18" t="s">
        <v>194</v>
      </c>
      <c r="F125" s="19">
        <v>44407.583333333336</v>
      </c>
      <c r="G125" s="19">
        <v>44407.666666666664</v>
      </c>
      <c r="H125" s="18" t="s">
        <v>50</v>
      </c>
      <c r="I125" s="30">
        <f t="shared" si="28"/>
        <v>1.9999999998835847</v>
      </c>
      <c r="J125" s="22" t="s">
        <v>226</v>
      </c>
      <c r="K125" s="34">
        <v>0</v>
      </c>
      <c r="L125" s="34">
        <v>0</v>
      </c>
      <c r="M125" s="18">
        <v>84</v>
      </c>
      <c r="N125" s="18">
        <v>0</v>
      </c>
      <c r="O125" s="18">
        <v>0</v>
      </c>
      <c r="P125" s="18">
        <v>84</v>
      </c>
      <c r="Q125" s="18">
        <v>0</v>
      </c>
      <c r="R125" s="18">
        <v>0</v>
      </c>
      <c r="S125" s="18">
        <v>0</v>
      </c>
      <c r="T125" s="18">
        <v>84</v>
      </c>
      <c r="U125" s="18">
        <v>0</v>
      </c>
      <c r="V125" s="18">
        <v>67</v>
      </c>
      <c r="W125" s="18"/>
      <c r="X125" s="22"/>
      <c r="Y125" s="23"/>
      <c r="Z125" s="23"/>
      <c r="AA125" s="66">
        <v>1</v>
      </c>
      <c r="AB125" s="69">
        <f t="shared" si="16"/>
        <v>0.13399999999220016</v>
      </c>
    </row>
  </sheetData>
  <sheetProtection formatRows="0" insertRows="0"/>
  <mergeCells count="30"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Сергей Барменков</cp:lastModifiedBy>
  <dcterms:created xsi:type="dcterms:W3CDTF">2017-02-13T15:22:59Z</dcterms:created>
  <dcterms:modified xsi:type="dcterms:W3CDTF">2021-08-24T04:49:45Z</dcterms:modified>
</cp:coreProperties>
</file>