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140" windowWidth="19200" windowHeight="1045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" i="1"/>
  <c r="A13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2" i="1"/>
  <c r="I110" i="1"/>
  <c r="I109" i="1"/>
  <c r="I106" i="1"/>
  <c r="I100" i="1"/>
  <c r="I96" i="1"/>
  <c r="I95" i="1"/>
  <c r="I94" i="1"/>
  <c r="I91" i="1"/>
  <c r="I85" i="1"/>
  <c r="I80" i="1"/>
  <c r="I77" i="1"/>
  <c r="I75" i="1"/>
  <c r="I67" i="1"/>
  <c r="I65" i="1"/>
  <c r="I58" i="1"/>
  <c r="I57" i="1"/>
  <c r="I55" i="1"/>
  <c r="I41" i="1"/>
  <c r="I37" i="1"/>
  <c r="I36" i="1"/>
  <c r="I33" i="1"/>
  <c r="I29" i="1"/>
  <c r="I21" i="1"/>
  <c r="I14" i="1"/>
  <c r="I20" i="1"/>
  <c r="I13" i="1"/>
  <c r="P12" i="1"/>
  <c r="T12" i="1" s="1"/>
  <c r="P16" i="1"/>
  <c r="T16" i="1" s="1"/>
  <c r="P17" i="1"/>
  <c r="T17" i="1" s="1"/>
  <c r="P18" i="1"/>
  <c r="T18" i="1" s="1"/>
  <c r="P19" i="1"/>
  <c r="T19" i="1" s="1"/>
  <c r="P25" i="1"/>
  <c r="T25" i="1" s="1"/>
  <c r="P26" i="1"/>
  <c r="T26" i="1" s="1"/>
  <c r="P27" i="1"/>
  <c r="T27" i="1" s="1"/>
  <c r="P28" i="1"/>
  <c r="T28" i="1" s="1"/>
  <c r="P30" i="1"/>
  <c r="T30" i="1" s="1"/>
  <c r="P31" i="1"/>
  <c r="T31" i="1" s="1"/>
  <c r="P32" i="1"/>
  <c r="T32" i="1" s="1"/>
  <c r="P35" i="1"/>
  <c r="T35" i="1" s="1"/>
  <c r="P39" i="1"/>
  <c r="T39" i="1" s="1"/>
  <c r="P40" i="1"/>
  <c r="T40" i="1" s="1"/>
  <c r="P47" i="1"/>
  <c r="T47" i="1" s="1"/>
  <c r="P48" i="1"/>
  <c r="T48" i="1" s="1"/>
  <c r="P49" i="1"/>
  <c r="T49" i="1" s="1"/>
  <c r="P53" i="1"/>
  <c r="T53" i="1" s="1"/>
  <c r="P54" i="1"/>
  <c r="T54" i="1" s="1"/>
  <c r="P56" i="1"/>
  <c r="T56" i="1" s="1"/>
  <c r="P62" i="1"/>
  <c r="T62" i="1" s="1"/>
  <c r="P63" i="1"/>
  <c r="T63" i="1" s="1"/>
  <c r="P64" i="1"/>
  <c r="T64" i="1" s="1"/>
  <c r="P66" i="1"/>
  <c r="T66" i="1" s="1"/>
  <c r="P68" i="1"/>
  <c r="T68" i="1" s="1"/>
  <c r="P69" i="1"/>
  <c r="T69" i="1" s="1"/>
  <c r="P70" i="1"/>
  <c r="T70" i="1" s="1"/>
  <c r="P71" i="1"/>
  <c r="T71" i="1" s="1"/>
  <c r="P72" i="1"/>
  <c r="T72" i="1" s="1"/>
  <c r="P73" i="1"/>
  <c r="T73" i="1" s="1"/>
  <c r="P74" i="1"/>
  <c r="T74" i="1" s="1"/>
  <c r="P76" i="1"/>
  <c r="T76" i="1" s="1"/>
  <c r="P78" i="1"/>
  <c r="T78" i="1" s="1"/>
  <c r="P79" i="1"/>
  <c r="T79" i="1" s="1"/>
  <c r="P81" i="1"/>
  <c r="T81" i="1" s="1"/>
  <c r="P82" i="1"/>
  <c r="T82" i="1" s="1"/>
  <c r="P83" i="1"/>
  <c r="T83" i="1" s="1"/>
  <c r="P84" i="1"/>
  <c r="T84" i="1" s="1"/>
  <c r="P86" i="1"/>
  <c r="T86" i="1" s="1"/>
  <c r="P92" i="1"/>
  <c r="T92" i="1" s="1"/>
  <c r="P93" i="1"/>
  <c r="T93" i="1" s="1"/>
  <c r="P98" i="1"/>
  <c r="T98" i="1" s="1"/>
  <c r="P99" i="1"/>
  <c r="T99" i="1" s="1"/>
  <c r="P103" i="1"/>
  <c r="T103" i="1" s="1"/>
  <c r="P104" i="1"/>
  <c r="T104" i="1" s="1"/>
  <c r="P105" i="1"/>
  <c r="T105" i="1" s="1"/>
  <c r="P107" i="1"/>
  <c r="T107" i="1" s="1"/>
  <c r="T11" i="1"/>
  <c r="P11" i="1"/>
  <c r="I19" i="1"/>
  <c r="I25" i="1"/>
  <c r="I26" i="1"/>
  <c r="I27" i="1"/>
  <c r="I28" i="1"/>
  <c r="I30" i="1"/>
  <c r="I31" i="1"/>
  <c r="I32" i="1"/>
  <c r="I35" i="1"/>
  <c r="I39" i="1"/>
  <c r="I40" i="1"/>
  <c r="I47" i="1"/>
  <c r="I48" i="1"/>
  <c r="I49" i="1"/>
  <c r="I53" i="1"/>
  <c r="I54" i="1"/>
  <c r="I56" i="1"/>
  <c r="I62" i="1"/>
  <c r="I63" i="1"/>
  <c r="I64" i="1"/>
  <c r="I66" i="1"/>
  <c r="I68" i="1"/>
  <c r="I69" i="1"/>
  <c r="I70" i="1"/>
  <c r="I71" i="1"/>
  <c r="I72" i="1"/>
  <c r="I73" i="1"/>
  <c r="I74" i="1"/>
  <c r="I76" i="1"/>
  <c r="I78" i="1"/>
  <c r="I79" i="1"/>
  <c r="I81" i="1"/>
  <c r="I82" i="1"/>
  <c r="I83" i="1"/>
  <c r="I84" i="1"/>
  <c r="I86" i="1"/>
  <c r="I92" i="1"/>
  <c r="I93" i="1"/>
  <c r="I98" i="1"/>
  <c r="I99" i="1"/>
  <c r="I103" i="1"/>
  <c r="I104" i="1"/>
  <c r="I105" i="1"/>
  <c r="I107" i="1"/>
  <c r="I11" i="1"/>
  <c r="I17" i="1"/>
  <c r="I18" i="1"/>
  <c r="I16" i="1"/>
  <c r="I12" i="1"/>
</calcChain>
</file>

<file path=xl/sharedStrings.xml><?xml version="1.0" encoding="utf-8"?>
<sst xmlns="http://schemas.openxmlformats.org/spreadsheetml/2006/main" count="704" uniqueCount="252">
  <si>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</si>
  <si>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</si>
  <si>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</si>
  <si>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</si>
  <si>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</si>
  <si>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</si>
  <si>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</si>
  <si>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</si>
  <si>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</si>
  <si>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</si>
  <si>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</si>
  <si>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</si>
  <si>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</si>
  <si>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</si>
  <si>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</si>
  <si>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</si>
  <si>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</si>
  <si>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</si>
  <si>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</si>
  <si>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</si>
  <si>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</si>
  <si>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</si>
  <si>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</si>
  <si>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</si>
  <si>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</si>
  <si>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</si>
  <si>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</si>
  <si>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</si>
  <si>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</si>
  <si>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</si>
  <si>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</si>
  <si>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</si>
  <si>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</si>
  <si>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</si>
  <si>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</si>
  <si>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</si>
  <si>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</si>
  <si>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</si>
  <si>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</si>
  <si>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</si>
  <si>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</si>
  <si>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</si>
  <si>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</si>
  <si>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</si>
  <si>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</si>
  <si>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</si>
  <si>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</si>
  <si>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</si>
  <si>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</si>
  <si>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</si>
  <si>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П</t>
  </si>
  <si>
    <t>В</t>
  </si>
  <si>
    <t>ПС</t>
  </si>
  <si>
    <t>4.13</t>
  </si>
  <si>
    <t>10 (10.5)</t>
  </si>
  <si>
    <t>3.4.13</t>
  </si>
  <si>
    <t>РП</t>
  </si>
  <si>
    <t>10(10,5)</t>
  </si>
  <si>
    <t>ООО "АСТ"</t>
  </si>
  <si>
    <t>6 (6.3)</t>
  </si>
  <si>
    <t>0.38</t>
  </si>
  <si>
    <t>6(6,3)</t>
  </si>
  <si>
    <t>ООО "АвтоматизацияСистемыТехнологии"</t>
  </si>
  <si>
    <t>ТП-145</t>
  </si>
  <si>
    <t>ТП-65</t>
  </si>
  <si>
    <t>ТП-65 руб.3</t>
  </si>
  <si>
    <t>ВЛ</t>
  </si>
  <si>
    <t>ТП-65 руб.10</t>
  </si>
  <si>
    <t>ТП-118</t>
  </si>
  <si>
    <t>ТП-143</t>
  </si>
  <si>
    <t>ТП-207</t>
  </si>
  <si>
    <t>ТП-207 руб.15,16</t>
  </si>
  <si>
    <t>ТП-351</t>
  </si>
  <si>
    <t>ТП-3П</t>
  </si>
  <si>
    <t>Ф-5 КНС-1</t>
  </si>
  <si>
    <t>ТП-53В</t>
  </si>
  <si>
    <t>ТП-56з</t>
  </si>
  <si>
    <t>ТП-65 руб.3,5</t>
  </si>
  <si>
    <t>ТП-183</t>
  </si>
  <si>
    <t>РП-1</t>
  </si>
  <si>
    <t>РП-1 руб.20</t>
  </si>
  <si>
    <t>ТП-351 руб.11</t>
  </si>
  <si>
    <t>ТП-64</t>
  </si>
  <si>
    <t>ТП-339</t>
  </si>
  <si>
    <t>ТП-351 руб.3,6,11</t>
  </si>
  <si>
    <t>ТП-106</t>
  </si>
  <si>
    <t>ТП-84</t>
  </si>
  <si>
    <t>ТП-76</t>
  </si>
  <si>
    <t>ТП-427</t>
  </si>
  <si>
    <t>ТП-427 руб.4</t>
  </si>
  <si>
    <t>ТП-351 руб.2,6,8</t>
  </si>
  <si>
    <t>ТП-477</t>
  </si>
  <si>
    <t>ТП-477 руб.1,2,4</t>
  </si>
  <si>
    <t>ТП-38</t>
  </si>
  <si>
    <t>ТП-38 руб.2</t>
  </si>
  <si>
    <t>РП-12</t>
  </si>
  <si>
    <t>ТП-198</t>
  </si>
  <si>
    <t>ТП-351 руб 2,6,8</t>
  </si>
  <si>
    <t>ВЛ-10 ТП-275-ТП-58</t>
  </si>
  <si>
    <t>ТП-17,532,43</t>
  </si>
  <si>
    <t>ТП-95</t>
  </si>
  <si>
    <t>ТП-417</t>
  </si>
  <si>
    <t>ТП-417 руб.22</t>
  </si>
  <si>
    <t>ТП-269</t>
  </si>
  <si>
    <t>ТП-65 руб.5</t>
  </si>
  <si>
    <t>ТП-118 руб.1,2,3</t>
  </si>
  <si>
    <t>ТП-63</t>
  </si>
  <si>
    <t>ТП-63 руб.10</t>
  </si>
  <si>
    <t>ТП-305</t>
  </si>
  <si>
    <t>ТП-305 руб.3,4,8</t>
  </si>
  <si>
    <t>ТП-48</t>
  </si>
  <si>
    <t>ТП-48 руб.14</t>
  </si>
  <si>
    <t>ТП-138</t>
  </si>
  <si>
    <t>ТП-98</t>
  </si>
  <si>
    <t>ТП-122</t>
  </si>
  <si>
    <t>ТП-166</t>
  </si>
  <si>
    <t>ТП-108</t>
  </si>
  <si>
    <t>ТП-219 руб.10</t>
  </si>
  <si>
    <t xml:space="preserve">ТП-219 </t>
  </si>
  <si>
    <t>ТП-116</t>
  </si>
  <si>
    <t>ТП-172</t>
  </si>
  <si>
    <t>ТП-188</t>
  </si>
  <si>
    <t>ТП-188 руб.3</t>
  </si>
  <si>
    <t>ТП-22</t>
  </si>
  <si>
    <t>ТП-71</t>
  </si>
  <si>
    <t>ТП-5</t>
  </si>
  <si>
    <t>ТП-468</t>
  </si>
  <si>
    <t>ТП-468 руб.5</t>
  </si>
  <si>
    <t>ТП-232</t>
  </si>
  <si>
    <t>ТП-305 руб.4,15</t>
  </si>
  <si>
    <t>РП-32 яч.5</t>
  </si>
  <si>
    <t>08,30 2021.04.02</t>
  </si>
  <si>
    <t>09,30 2021.04.02</t>
  </si>
  <si>
    <t>ТП 10 (10.5) кВ ТП-1,269,177,417,28,230,455</t>
  </si>
  <si>
    <t>ПС Парковая ф.1</t>
  </si>
  <si>
    <t>17,17 2021.04.03</t>
  </si>
  <si>
    <t>18,22 2021.04.03</t>
  </si>
  <si>
    <t>ТП 10 (10.5) кВ ТП-54а</t>
  </si>
  <si>
    <t>ТП-27 руб.23</t>
  </si>
  <si>
    <t>20,15 2021.04.03</t>
  </si>
  <si>
    <t>21,20 2021.04.03</t>
  </si>
  <si>
    <t>ТП 0.38 кВ ТП-27 руб.23</t>
  </si>
  <si>
    <t>ТП-27 руб.2</t>
  </si>
  <si>
    <t>05,15 2021.04.05</t>
  </si>
  <si>
    <t>07,55 2021.04.05</t>
  </si>
  <si>
    <t>ТП 0.38 кВ ТП-27 руб.2</t>
  </si>
  <si>
    <t>ТП-331 руб.6</t>
  </si>
  <si>
    <t>05,00 2021.04.08</t>
  </si>
  <si>
    <t>05,47 2021.04.08</t>
  </si>
  <si>
    <t>ТП 0.38 кВ ТП-331 руб.6</t>
  </si>
  <si>
    <t>РП-16 яч.2</t>
  </si>
  <si>
    <t>13,19 2021.04.09</t>
  </si>
  <si>
    <t>14,25 2021.04.09</t>
  </si>
  <si>
    <t>ТП 10 (10.5) кВ ТП-44,375,364,354,124,12,28,465</t>
  </si>
  <si>
    <t>РП-11 яч.7</t>
  </si>
  <si>
    <t>08,34 2021.04.10</t>
  </si>
  <si>
    <t>09,05 2021.04.10</t>
  </si>
  <si>
    <t>ТП 10 (10.5) кВ ТП-234,166,165,210а,5,478,236</t>
  </si>
  <si>
    <t>РП-13 яч.7</t>
  </si>
  <si>
    <t>08,43 2021.04.10</t>
  </si>
  <si>
    <t>10,24 2021.04.10</t>
  </si>
  <si>
    <t>ТП 10 (10.5) кВ ТП-386,11,229,228</t>
  </si>
  <si>
    <t>ПС Стерля яч. 7</t>
  </si>
  <si>
    <t>18,19 2021.04.10</t>
  </si>
  <si>
    <t>20,55 2021.04.10</t>
  </si>
  <si>
    <t>ТП 10 (10.5) кВ ТП-408,508,517,521,507,461,462,463,526</t>
  </si>
  <si>
    <t>ТП-98 руб.12</t>
  </si>
  <si>
    <t>18,00 2021.04.10</t>
  </si>
  <si>
    <t>21,25 2021.04.10</t>
  </si>
  <si>
    <t>ТП 0.38 кВ ТП-98 руб.12</t>
  </si>
  <si>
    <t>ТП-140 руб.1</t>
  </si>
  <si>
    <t>22,32 2021.04.10</t>
  </si>
  <si>
    <t>01,20 2021.04.11</t>
  </si>
  <si>
    <t>ТП 0.38 кВ ТП-140 руб.1</t>
  </si>
  <si>
    <t>РП-26 яч.2</t>
  </si>
  <si>
    <t>19,30 2021.04.12</t>
  </si>
  <si>
    <t>19,50 2021.04.12</t>
  </si>
  <si>
    <t>ТП 10 (10.5) кВ ТП-76,150,77</t>
  </si>
  <si>
    <t>РП-26 яч.7</t>
  </si>
  <si>
    <t>16,00 2021.04.13</t>
  </si>
  <si>
    <t>16,08 2021.04.13</t>
  </si>
  <si>
    <t>ТП 10 (10.5) кВ ТП-193,113</t>
  </si>
  <si>
    <t>ПС Северная ф.17</t>
  </si>
  <si>
    <t>17,16 2021.04.13</t>
  </si>
  <si>
    <t>19,32 2021.04.13</t>
  </si>
  <si>
    <t>ТП 6 (6.3) кВ ТП-107,108,109,110,313А,60А,104,61А,61,17А,62А</t>
  </si>
  <si>
    <t>ТП-333 руб.19</t>
  </si>
  <si>
    <t>00,35 2021.04.15</t>
  </si>
  <si>
    <t>04,00 2021.04.15</t>
  </si>
  <si>
    <t>ТП 0.38 кВ ТП-333 руб.19</t>
  </si>
  <si>
    <t>ТП-3К Р-3</t>
  </si>
  <si>
    <t>01,55 2021.04.15</t>
  </si>
  <si>
    <t>04,37 2021.04.15</t>
  </si>
  <si>
    <t>ТП 0.38 кВ ТП-3К Р-3</t>
  </si>
  <si>
    <t>ПС Ишимбай ф.16и</t>
  </si>
  <si>
    <t>12,45 2021.04.15</t>
  </si>
  <si>
    <t>14,46 2021.04.15</t>
  </si>
  <si>
    <t>ТП 10 (10.5) кВ ТП-194,3,35,2,91,37,98,154,41,4,25</t>
  </si>
  <si>
    <t>ТП-196</t>
  </si>
  <si>
    <t>16,35 2021.04.25</t>
  </si>
  <si>
    <t>18,37 2021.04.25</t>
  </si>
  <si>
    <t>ТП 10 (10.5) кВ ТП-196,242,267,140,183,83,195,107,216,187,219,160,30,32</t>
  </si>
  <si>
    <t>ПС Парковая ф.37</t>
  </si>
  <si>
    <t>10,01 2021.04.26</t>
  </si>
  <si>
    <t>10,30 2021.04.26</t>
  </si>
  <si>
    <t>ТП 10 (10.5) кВ ТП-95В, 95Ж, 95,94Д,94Е</t>
  </si>
  <si>
    <t>3.4.8</t>
  </si>
  <si>
    <t>РП-2 яч.8</t>
  </si>
  <si>
    <t>10,15 2021.04.26</t>
  </si>
  <si>
    <t>11,19 2021.04.26</t>
  </si>
  <si>
    <t>ТП 10 (10.5) кВ ТП-52,53</t>
  </si>
  <si>
    <t>РП-ГКНС</t>
  </si>
  <si>
    <t>11,05 2021.04.26</t>
  </si>
  <si>
    <t>12,24 2021.04.26</t>
  </si>
  <si>
    <t>ТП 6 (6.3) кВ ТП-50Д,50Ж,48В,48з,48и,45г</t>
  </si>
  <si>
    <t>ТП-107 яч.3</t>
  </si>
  <si>
    <t>09,28 2021.04.28</t>
  </si>
  <si>
    <t>10,10 2021.04.28</t>
  </si>
  <si>
    <t>ТП 10 (10.5) кВ ТП-107,127,125,126,129,106,105</t>
  </si>
  <si>
    <t>РТП-25 яч.19</t>
  </si>
  <si>
    <t>07,30 2021.04.29</t>
  </si>
  <si>
    <t>08,26 2021.04.29</t>
  </si>
  <si>
    <t>ТП 6 (6.3) кВ ТП-330а,356а,352,340,340а,105а,32,111</t>
  </si>
  <si>
    <t>РП-1(с) яч.12</t>
  </si>
  <si>
    <t>13,50 2021.04.29</t>
  </si>
  <si>
    <t>15,50 2021.04.29</t>
  </si>
  <si>
    <t>ТП 6 (6.3) кВ ТП-45г,45б,45а,45,46,46а,29,28,18,13,13а,3,1б</t>
  </si>
  <si>
    <t>РП-2 яч.3</t>
  </si>
  <si>
    <t>13,30 2021.04.30</t>
  </si>
  <si>
    <t>14,54 2021.04.30</t>
  </si>
  <si>
    <t>ТП 6 (6.3) кВ ТП-145,242,147,148,149,146</t>
  </si>
  <si>
    <t>ТП-45</t>
  </si>
  <si>
    <t>ТП-45А</t>
  </si>
  <si>
    <t>ТП-61А</t>
  </si>
  <si>
    <t>ТП-48Б</t>
  </si>
  <si>
    <t>ТП-4Н</t>
  </si>
  <si>
    <t>ТП-5м</t>
  </si>
  <si>
    <t>ТП-55Г</t>
  </si>
  <si>
    <t>ТП-38Б</t>
  </si>
  <si>
    <t>ТП-27А</t>
  </si>
  <si>
    <t>ТП-313В</t>
  </si>
  <si>
    <t>ТП-33Б</t>
  </si>
  <si>
    <t>ТП-95Е</t>
  </si>
  <si>
    <t>ТП-40А</t>
  </si>
  <si>
    <t>ТП-334Б</t>
  </si>
  <si>
    <t>ТП-47</t>
  </si>
  <si>
    <t>ТП-61</t>
  </si>
  <si>
    <t>ТП-8К</t>
  </si>
  <si>
    <t>ТП-С-5</t>
  </si>
  <si>
    <t>ТП-95В</t>
  </si>
  <si>
    <t>ТП КНС-1</t>
  </si>
  <si>
    <t>Объем недопоставленной электрической энергии, 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</si>
</sst>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\ yyyy/mm/dd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Fill="0" applyProtection="0"/>
    <xf numFmtId="0" fontId="7" fillId="0" borderId="0"/>
  </cellStyleXfs>
  <cellXfs count="70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Alignment="1"/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22" fontId="8" fillId="0" borderId="21" xfId="0" applyNumberFormat="1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2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22" fontId="8" fillId="0" borderId="23" xfId="0" applyNumberFormat="1" applyFont="1" applyFill="1" applyBorder="1" applyAlignment="1" applyProtection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/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textRotation="90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abSelected="1" topLeftCell="A6" zoomScale="85" zoomScaleNormal="85" workbookViewId="0">
      <selection activeCell="R16" sqref="R16"/>
    </sheetView>
  </sheetViews>
  <sheetFormatPr defaultRowHeight="16.5" x14ac:dyDescent="0.3"/>
  <cols>
    <col min="1" max="1" width="12" style="1" bestFit="1" customWidth="1"/>
    <col min="2" max="2" width="18.28515625" style="1" customWidth="1"/>
    <col min="3" max="3" width="9.140625" style="7"/>
    <col min="4" max="4" width="11.7109375" style="7" customWidth="1"/>
    <col min="5" max="5" width="9.140625" style="7"/>
    <col min="6" max="7" width="18.28515625" style="7" customWidth="1"/>
    <col min="8" max="8" width="9.140625" style="7" customWidth="1"/>
    <col min="9" max="9" width="11.7109375" style="7" bestFit="1" customWidth="1"/>
    <col min="10" max="10" width="19" style="7" customWidth="1"/>
    <col min="11" max="11" width="13.42578125" style="7" customWidth="1"/>
    <col min="12" max="23" width="9.28515625" style="7" bestFit="1" customWidth="1"/>
    <col min="24" max="24" width="10" style="7" bestFit="1" customWidth="1"/>
    <col min="25" max="25" width="12.42578125" style="14" bestFit="1" customWidth="1"/>
    <col min="26" max="26" width="9.140625" style="14"/>
    <col min="27" max="27" width="9.28515625" style="7" bestFit="1" customWidth="1"/>
    <col min="28" max="16384" width="9.140625" style="1"/>
  </cols>
  <sheetData>
    <row r="1" spans="1:28" x14ac:dyDescent="0.3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33</v>
      </c>
      <c r="R2" s="7" t="s">
        <v>43</v>
      </c>
      <c r="S2" s="9">
        <v>2021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69" t="s">
        <v>58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W3" s="10"/>
      <c r="X3" s="10"/>
      <c r="Y3" s="15"/>
      <c r="Z3" s="15"/>
      <c r="AA3" s="10"/>
    </row>
    <row r="4" spans="1:28" x14ac:dyDescent="0.3">
      <c r="A4" s="67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54" t="s">
        <v>0</v>
      </c>
      <c r="B6" s="55"/>
      <c r="C6" s="55"/>
      <c r="D6" s="55"/>
      <c r="E6" s="55"/>
      <c r="F6" s="55"/>
      <c r="G6" s="55"/>
      <c r="H6" s="55"/>
      <c r="I6" s="58"/>
      <c r="J6" s="55" t="s">
        <v>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  <c r="W6" s="59" t="s">
        <v>2</v>
      </c>
      <c r="X6" s="61" t="s">
        <v>3</v>
      </c>
      <c r="Y6" s="62"/>
      <c r="Z6" s="63"/>
      <c r="AA6" s="46" t="s">
        <v>4</v>
      </c>
      <c r="AB6" s="45" t="s">
        <v>251</v>
      </c>
    </row>
    <row r="7" spans="1:28" ht="171.75" customHeight="1" thickBot="1" x14ac:dyDescent="0.35">
      <c r="A7" s="48" t="s">
        <v>5</v>
      </c>
      <c r="B7" s="48" t="s">
        <v>6</v>
      </c>
      <c r="C7" s="48" t="s">
        <v>47</v>
      </c>
      <c r="D7" s="48" t="s">
        <v>7</v>
      </c>
      <c r="E7" s="48" t="s">
        <v>8</v>
      </c>
      <c r="F7" s="48" t="s">
        <v>9</v>
      </c>
      <c r="G7" s="48" t="s">
        <v>10</v>
      </c>
      <c r="H7" s="48" t="s">
        <v>46</v>
      </c>
      <c r="I7" s="48" t="s">
        <v>11</v>
      </c>
      <c r="J7" s="46" t="s">
        <v>48</v>
      </c>
      <c r="K7" s="48" t="s">
        <v>12</v>
      </c>
      <c r="L7" s="48" t="s">
        <v>13</v>
      </c>
      <c r="M7" s="54" t="s">
        <v>14</v>
      </c>
      <c r="N7" s="55"/>
      <c r="O7" s="55"/>
      <c r="P7" s="55"/>
      <c r="Q7" s="55"/>
      <c r="R7" s="55"/>
      <c r="S7" s="55"/>
      <c r="T7" s="55"/>
      <c r="U7" s="56"/>
      <c r="V7" s="48" t="s">
        <v>15</v>
      </c>
      <c r="W7" s="60"/>
      <c r="X7" s="64"/>
      <c r="Y7" s="65"/>
      <c r="Z7" s="66"/>
      <c r="AA7" s="47"/>
      <c r="AB7" s="45"/>
    </row>
    <row r="8" spans="1:28" ht="63.75" customHeight="1" thickBot="1" x14ac:dyDescent="0.35">
      <c r="A8" s="49"/>
      <c r="B8" s="49"/>
      <c r="C8" s="49"/>
      <c r="D8" s="49"/>
      <c r="E8" s="49"/>
      <c r="F8" s="49"/>
      <c r="G8" s="49"/>
      <c r="H8" s="49"/>
      <c r="I8" s="49"/>
      <c r="J8" s="47"/>
      <c r="K8" s="49"/>
      <c r="L8" s="49"/>
      <c r="M8" s="48" t="s">
        <v>16</v>
      </c>
      <c r="N8" s="54" t="s">
        <v>17</v>
      </c>
      <c r="O8" s="55"/>
      <c r="P8" s="56"/>
      <c r="Q8" s="54" t="s">
        <v>18</v>
      </c>
      <c r="R8" s="55"/>
      <c r="S8" s="55"/>
      <c r="T8" s="56"/>
      <c r="U8" s="48" t="s">
        <v>19</v>
      </c>
      <c r="V8" s="49"/>
      <c r="W8" s="60"/>
      <c r="X8" s="50" t="s">
        <v>20</v>
      </c>
      <c r="Y8" s="52" t="s">
        <v>21</v>
      </c>
      <c r="Z8" s="52" t="s">
        <v>22</v>
      </c>
      <c r="AA8" s="47"/>
      <c r="AB8" s="45"/>
    </row>
    <row r="9" spans="1:28" ht="71.25" thickBot="1" x14ac:dyDescent="0.35">
      <c r="A9" s="49"/>
      <c r="B9" s="49"/>
      <c r="C9" s="49"/>
      <c r="D9" s="49"/>
      <c r="E9" s="49"/>
      <c r="F9" s="49"/>
      <c r="G9" s="49"/>
      <c r="H9" s="49"/>
      <c r="I9" s="49"/>
      <c r="J9" s="47"/>
      <c r="K9" s="49"/>
      <c r="L9" s="49"/>
      <c r="M9" s="49"/>
      <c r="N9" s="6" t="s">
        <v>23</v>
      </c>
      <c r="O9" s="6" t="s">
        <v>24</v>
      </c>
      <c r="P9" s="6" t="s">
        <v>25</v>
      </c>
      <c r="Q9" s="6" t="s">
        <v>26</v>
      </c>
      <c r="R9" s="6" t="s">
        <v>27</v>
      </c>
      <c r="S9" s="6" t="s">
        <v>28</v>
      </c>
      <c r="T9" s="6" t="s">
        <v>29</v>
      </c>
      <c r="U9" s="49"/>
      <c r="V9" s="49"/>
      <c r="W9" s="60"/>
      <c r="X9" s="51"/>
      <c r="Y9" s="53"/>
      <c r="Z9" s="53"/>
      <c r="AA9" s="47"/>
      <c r="AB9" s="45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40">
        <v>28</v>
      </c>
    </row>
    <row r="11" spans="1:28" ht="45" x14ac:dyDescent="0.3">
      <c r="A11" s="23">
        <v>195</v>
      </c>
      <c r="B11" s="24" t="s">
        <v>62</v>
      </c>
      <c r="C11" s="20" t="s">
        <v>49</v>
      </c>
      <c r="D11" s="28" t="s">
        <v>64</v>
      </c>
      <c r="E11" s="20">
        <v>0.38</v>
      </c>
      <c r="F11" s="21">
        <v>44287.379861111112</v>
      </c>
      <c r="G11" s="21">
        <v>44287.6875</v>
      </c>
      <c r="H11" s="20" t="s">
        <v>50</v>
      </c>
      <c r="I11" s="22">
        <f>(G11-F11)*24</f>
        <v>7.3833333333022892</v>
      </c>
      <c r="J11" s="28" t="s">
        <v>77</v>
      </c>
      <c r="K11" s="20">
        <v>0</v>
      </c>
      <c r="L11" s="20">
        <v>0</v>
      </c>
      <c r="M11" s="20">
        <v>54</v>
      </c>
      <c r="N11" s="20">
        <v>0</v>
      </c>
      <c r="O11" s="20">
        <v>0</v>
      </c>
      <c r="P11" s="20">
        <f>M11</f>
        <v>54</v>
      </c>
      <c r="Q11" s="20">
        <v>0</v>
      </c>
      <c r="R11" s="20">
        <v>0</v>
      </c>
      <c r="S11" s="20">
        <v>0</v>
      </c>
      <c r="T11" s="20">
        <f>P11</f>
        <v>54</v>
      </c>
      <c r="U11" s="20">
        <v>0</v>
      </c>
      <c r="V11" s="20">
        <v>99</v>
      </c>
      <c r="W11" s="20"/>
      <c r="X11" s="28"/>
      <c r="Y11" s="29"/>
      <c r="Z11" s="29"/>
      <c r="AA11" s="41">
        <v>1</v>
      </c>
      <c r="AB11" s="44">
        <f>I11*V11/1000</f>
        <v>0.73094999999692667</v>
      </c>
    </row>
    <row r="12" spans="1:28" ht="45" x14ac:dyDescent="0.3">
      <c r="A12" s="23">
        <f>A11+1</f>
        <v>196</v>
      </c>
      <c r="B12" s="24" t="s">
        <v>62</v>
      </c>
      <c r="C12" s="30" t="s">
        <v>49</v>
      </c>
      <c r="D12" s="31" t="s">
        <v>78</v>
      </c>
      <c r="E12" s="30">
        <v>0.38</v>
      </c>
      <c r="F12" s="32">
        <v>44287.576388888891</v>
      </c>
      <c r="G12" s="32">
        <v>44287.59375</v>
      </c>
      <c r="H12" s="30" t="s">
        <v>50</v>
      </c>
      <c r="I12" s="22">
        <f>(G12-F12)*24</f>
        <v>0.41666666662786156</v>
      </c>
      <c r="J12" s="31" t="s">
        <v>78</v>
      </c>
      <c r="K12" s="20">
        <v>0</v>
      </c>
      <c r="L12" s="20">
        <v>0</v>
      </c>
      <c r="M12" s="30">
        <v>5</v>
      </c>
      <c r="N12" s="20">
        <v>0</v>
      </c>
      <c r="O12" s="20">
        <v>0</v>
      </c>
      <c r="P12" s="20">
        <f t="shared" ref="P12:P107" si="0">M12</f>
        <v>5</v>
      </c>
      <c r="Q12" s="20">
        <v>0</v>
      </c>
      <c r="R12" s="20">
        <v>0</v>
      </c>
      <c r="S12" s="20">
        <v>0</v>
      </c>
      <c r="T12" s="20">
        <f t="shared" ref="T12:T107" si="1">P12</f>
        <v>5</v>
      </c>
      <c r="U12" s="20">
        <v>0</v>
      </c>
      <c r="V12" s="30">
        <v>151</v>
      </c>
      <c r="W12" s="20"/>
      <c r="X12" s="30"/>
      <c r="Y12" s="30"/>
      <c r="Z12" s="30"/>
      <c r="AA12" s="41">
        <v>1</v>
      </c>
      <c r="AB12" s="44">
        <f t="shared" ref="AB12:AB75" si="2">I12*V12/1000</f>
        <v>6.29166666608071E-2</v>
      </c>
    </row>
    <row r="13" spans="1:28" ht="45" x14ac:dyDescent="0.3">
      <c r="A13" s="23">
        <f t="shared" ref="A13:A76" si="3">A12+1</f>
        <v>197</v>
      </c>
      <c r="B13" s="24" t="s">
        <v>62</v>
      </c>
      <c r="C13" s="20" t="s">
        <v>49</v>
      </c>
      <c r="D13" s="28" t="s">
        <v>231</v>
      </c>
      <c r="E13" s="20" t="s">
        <v>61</v>
      </c>
      <c r="F13" s="21">
        <v>44287.625</v>
      </c>
      <c r="G13" s="21">
        <v>44287.666666666664</v>
      </c>
      <c r="H13" s="20" t="s">
        <v>50</v>
      </c>
      <c r="I13" s="22">
        <f t="shared" ref="I13:I14" si="4">(ABS(F13-G13)*24)</f>
        <v>0.99999999994179234</v>
      </c>
      <c r="J13" s="28" t="s">
        <v>231</v>
      </c>
      <c r="K13" s="20">
        <v>0</v>
      </c>
      <c r="L13" s="20">
        <v>0</v>
      </c>
      <c r="M13" s="20">
        <v>1</v>
      </c>
      <c r="N13" s="20">
        <v>0</v>
      </c>
      <c r="O13" s="20">
        <v>0</v>
      </c>
      <c r="P13" s="20">
        <v>1</v>
      </c>
      <c r="Q13" s="20">
        <v>0</v>
      </c>
      <c r="R13" s="20">
        <v>0</v>
      </c>
      <c r="S13" s="20">
        <v>0</v>
      </c>
      <c r="T13" s="20">
        <v>1</v>
      </c>
      <c r="U13" s="20">
        <v>0</v>
      </c>
      <c r="V13" s="36">
        <v>5</v>
      </c>
      <c r="W13" s="20"/>
      <c r="X13" s="37"/>
      <c r="Y13" s="38"/>
      <c r="Z13" s="38"/>
      <c r="AA13" s="42">
        <v>1</v>
      </c>
      <c r="AB13" s="44">
        <f t="shared" si="2"/>
        <v>4.9999999997089621E-3</v>
      </c>
    </row>
    <row r="14" spans="1:28" ht="45" x14ac:dyDescent="0.3">
      <c r="A14" s="23">
        <f t="shared" si="3"/>
        <v>198</v>
      </c>
      <c r="B14" s="24" t="s">
        <v>62</v>
      </c>
      <c r="C14" s="20" t="s">
        <v>49</v>
      </c>
      <c r="D14" s="28" t="s">
        <v>74</v>
      </c>
      <c r="E14" s="20" t="s">
        <v>57</v>
      </c>
      <c r="F14" s="21">
        <v>44287.375</v>
      </c>
      <c r="G14" s="21">
        <v>44287.416666666664</v>
      </c>
      <c r="H14" s="20" t="s">
        <v>50</v>
      </c>
      <c r="I14" s="22">
        <f t="shared" si="4"/>
        <v>0.99999999994179234</v>
      </c>
      <c r="J14" s="28" t="s">
        <v>250</v>
      </c>
      <c r="K14" s="20">
        <v>0</v>
      </c>
      <c r="L14" s="20">
        <v>0</v>
      </c>
      <c r="M14" s="20">
        <v>10</v>
      </c>
      <c r="N14" s="20">
        <v>0</v>
      </c>
      <c r="O14" s="20">
        <v>0</v>
      </c>
      <c r="P14" s="20">
        <v>10</v>
      </c>
      <c r="Q14" s="20">
        <v>0</v>
      </c>
      <c r="R14" s="20">
        <v>0</v>
      </c>
      <c r="S14" s="20">
        <v>0</v>
      </c>
      <c r="T14" s="20">
        <v>10</v>
      </c>
      <c r="U14" s="20">
        <v>0</v>
      </c>
      <c r="V14" s="36">
        <v>19</v>
      </c>
      <c r="W14" s="20"/>
      <c r="X14" s="37"/>
      <c r="Y14" s="38"/>
      <c r="Z14" s="38"/>
      <c r="AA14" s="42">
        <v>1</v>
      </c>
      <c r="AB14" s="44">
        <f t="shared" si="2"/>
        <v>1.8999999998894054E-2</v>
      </c>
    </row>
    <row r="15" spans="1:28" ht="45" x14ac:dyDescent="0.3">
      <c r="A15" s="23">
        <f t="shared" si="3"/>
        <v>199</v>
      </c>
      <c r="B15" s="24" t="s">
        <v>62</v>
      </c>
      <c r="C15" s="39" t="s">
        <v>56</v>
      </c>
      <c r="D15" s="39" t="s">
        <v>130</v>
      </c>
      <c r="E15" s="39" t="s">
        <v>54</v>
      </c>
      <c r="F15" s="39" t="s">
        <v>131</v>
      </c>
      <c r="G15" s="39" t="s">
        <v>132</v>
      </c>
      <c r="H15" s="39" t="s">
        <v>51</v>
      </c>
      <c r="I15" s="39">
        <v>1</v>
      </c>
      <c r="J15" s="39" t="s">
        <v>133</v>
      </c>
      <c r="K15" s="20">
        <v>0</v>
      </c>
      <c r="L15" s="20">
        <v>0</v>
      </c>
      <c r="M15" s="39">
        <v>104</v>
      </c>
      <c r="N15" s="39">
        <v>0</v>
      </c>
      <c r="O15" s="39">
        <v>0</v>
      </c>
      <c r="P15" s="39">
        <v>104</v>
      </c>
      <c r="Q15" s="39">
        <v>0</v>
      </c>
      <c r="R15" s="39">
        <v>0</v>
      </c>
      <c r="S15" s="39">
        <v>0</v>
      </c>
      <c r="T15" s="39">
        <v>104</v>
      </c>
      <c r="U15" s="39">
        <v>0</v>
      </c>
      <c r="V15" s="39">
        <v>211</v>
      </c>
      <c r="W15" s="20"/>
      <c r="X15" s="39">
        <v>24</v>
      </c>
      <c r="Y15" s="39" t="s">
        <v>55</v>
      </c>
      <c r="Z15" s="39" t="s">
        <v>53</v>
      </c>
      <c r="AA15" s="43">
        <v>1</v>
      </c>
      <c r="AB15" s="44">
        <f t="shared" si="2"/>
        <v>0.21099999999999999</v>
      </c>
    </row>
    <row r="16" spans="1:28" ht="45" x14ac:dyDescent="0.3">
      <c r="A16" s="23">
        <f t="shared" si="3"/>
        <v>200</v>
      </c>
      <c r="B16" s="24" t="s">
        <v>62</v>
      </c>
      <c r="C16" s="20" t="s">
        <v>56</v>
      </c>
      <c r="D16" s="28" t="s">
        <v>79</v>
      </c>
      <c r="E16" s="20">
        <v>0.38</v>
      </c>
      <c r="F16" s="21">
        <v>44288.371527777781</v>
      </c>
      <c r="G16" s="21">
        <v>44288.638888888891</v>
      </c>
      <c r="H16" s="20" t="s">
        <v>50</v>
      </c>
      <c r="I16" s="22">
        <f>(G16-F16)*24</f>
        <v>6.4166666666278616</v>
      </c>
      <c r="J16" s="28" t="s">
        <v>80</v>
      </c>
      <c r="K16" s="20">
        <v>0</v>
      </c>
      <c r="L16" s="20">
        <v>0</v>
      </c>
      <c r="M16" s="20">
        <v>1</v>
      </c>
      <c r="N16" s="20">
        <v>0</v>
      </c>
      <c r="O16" s="20">
        <v>0</v>
      </c>
      <c r="P16" s="20">
        <f t="shared" si="0"/>
        <v>1</v>
      </c>
      <c r="Q16" s="20">
        <v>0</v>
      </c>
      <c r="R16" s="20">
        <v>0</v>
      </c>
      <c r="S16" s="20">
        <v>0</v>
      </c>
      <c r="T16" s="20">
        <f t="shared" si="1"/>
        <v>1</v>
      </c>
      <c r="U16" s="20">
        <v>0</v>
      </c>
      <c r="V16" s="20">
        <v>4</v>
      </c>
      <c r="W16" s="20"/>
      <c r="X16" s="28"/>
      <c r="Y16" s="29"/>
      <c r="Z16" s="29"/>
      <c r="AA16" s="41">
        <v>1</v>
      </c>
      <c r="AB16" s="44">
        <f t="shared" si="2"/>
        <v>2.5666666666511448E-2</v>
      </c>
    </row>
    <row r="17" spans="1:28" ht="45" x14ac:dyDescent="0.3">
      <c r="A17" s="23">
        <f t="shared" si="3"/>
        <v>201</v>
      </c>
      <c r="B17" s="24" t="s">
        <v>62</v>
      </c>
      <c r="C17" s="20" t="s">
        <v>49</v>
      </c>
      <c r="D17" s="28" t="s">
        <v>72</v>
      </c>
      <c r="E17" s="20">
        <v>0.38</v>
      </c>
      <c r="F17" s="21">
        <v>44288.385416666664</v>
      </c>
      <c r="G17" s="21">
        <v>44288.461805555555</v>
      </c>
      <c r="H17" s="20" t="s">
        <v>50</v>
      </c>
      <c r="I17" s="22">
        <f t="shared" ref="I17:I107" si="5">(G17-F17)*24</f>
        <v>1.8333333333721384</v>
      </c>
      <c r="J17" s="28" t="s">
        <v>81</v>
      </c>
      <c r="K17" s="20">
        <v>0</v>
      </c>
      <c r="L17" s="20">
        <v>0</v>
      </c>
      <c r="M17" s="20">
        <v>26</v>
      </c>
      <c r="N17" s="20">
        <v>0</v>
      </c>
      <c r="O17" s="20">
        <v>0</v>
      </c>
      <c r="P17" s="20">
        <f t="shared" si="0"/>
        <v>26</v>
      </c>
      <c r="Q17" s="20">
        <v>0</v>
      </c>
      <c r="R17" s="20">
        <v>0</v>
      </c>
      <c r="S17" s="20">
        <v>0</v>
      </c>
      <c r="T17" s="20">
        <f t="shared" si="1"/>
        <v>26</v>
      </c>
      <c r="U17" s="20">
        <v>0</v>
      </c>
      <c r="V17" s="20">
        <v>36</v>
      </c>
      <c r="W17" s="20"/>
      <c r="X17" s="28"/>
      <c r="Y17" s="29"/>
      <c r="Z17" s="29"/>
      <c r="AA17" s="41">
        <v>1</v>
      </c>
      <c r="AB17" s="44">
        <f t="shared" si="2"/>
        <v>6.6000000001396983E-2</v>
      </c>
    </row>
    <row r="18" spans="1:28" ht="45" x14ac:dyDescent="0.3">
      <c r="A18" s="23">
        <f t="shared" si="3"/>
        <v>202</v>
      </c>
      <c r="B18" s="24" t="s">
        <v>62</v>
      </c>
      <c r="C18" s="20" t="s">
        <v>49</v>
      </c>
      <c r="D18" s="28" t="s">
        <v>82</v>
      </c>
      <c r="E18" s="20">
        <v>0.38</v>
      </c>
      <c r="F18" s="21">
        <v>44288.595833333333</v>
      </c>
      <c r="G18" s="21">
        <v>44288.649305555555</v>
      </c>
      <c r="H18" s="20" t="s">
        <v>50</v>
      </c>
      <c r="I18" s="22">
        <f t="shared" si="5"/>
        <v>1.2833333333255723</v>
      </c>
      <c r="J18" s="28" t="s">
        <v>82</v>
      </c>
      <c r="K18" s="20">
        <v>0</v>
      </c>
      <c r="L18" s="20">
        <v>0</v>
      </c>
      <c r="M18" s="20">
        <v>7</v>
      </c>
      <c r="N18" s="20">
        <v>0</v>
      </c>
      <c r="O18" s="20">
        <v>0</v>
      </c>
      <c r="P18" s="20">
        <f t="shared" si="0"/>
        <v>7</v>
      </c>
      <c r="Q18" s="20">
        <v>0</v>
      </c>
      <c r="R18" s="20">
        <v>0</v>
      </c>
      <c r="S18" s="20">
        <v>0</v>
      </c>
      <c r="T18" s="20">
        <f t="shared" si="1"/>
        <v>7</v>
      </c>
      <c r="U18" s="20">
        <v>0</v>
      </c>
      <c r="V18" s="20">
        <v>102</v>
      </c>
      <c r="W18" s="20"/>
      <c r="X18" s="28"/>
      <c r="Y18" s="29"/>
      <c r="Z18" s="29"/>
      <c r="AA18" s="41">
        <v>1</v>
      </c>
      <c r="AB18" s="44">
        <f t="shared" si="2"/>
        <v>0.13089999999920837</v>
      </c>
    </row>
    <row r="19" spans="1:28" ht="45" x14ac:dyDescent="0.3">
      <c r="A19" s="23">
        <f t="shared" si="3"/>
        <v>203</v>
      </c>
      <c r="B19" s="24" t="s">
        <v>62</v>
      </c>
      <c r="C19" s="20" t="s">
        <v>49</v>
      </c>
      <c r="D19" s="28" t="s">
        <v>63</v>
      </c>
      <c r="E19" s="20">
        <v>0.38</v>
      </c>
      <c r="F19" s="21">
        <v>44288.591666666667</v>
      </c>
      <c r="G19" s="21">
        <v>44288.666666666664</v>
      </c>
      <c r="H19" s="20" t="s">
        <v>50</v>
      </c>
      <c r="I19" s="22">
        <f t="shared" si="5"/>
        <v>1.7999999999301508</v>
      </c>
      <c r="J19" s="28" t="s">
        <v>63</v>
      </c>
      <c r="K19" s="20">
        <v>0</v>
      </c>
      <c r="L19" s="20">
        <v>0</v>
      </c>
      <c r="M19" s="20">
        <v>14</v>
      </c>
      <c r="N19" s="20">
        <v>0</v>
      </c>
      <c r="O19" s="20">
        <v>0</v>
      </c>
      <c r="P19" s="20">
        <f t="shared" si="0"/>
        <v>14</v>
      </c>
      <c r="Q19" s="20">
        <v>0</v>
      </c>
      <c r="R19" s="20">
        <v>0</v>
      </c>
      <c r="S19" s="20">
        <v>0</v>
      </c>
      <c r="T19" s="20">
        <f t="shared" si="1"/>
        <v>14</v>
      </c>
      <c r="U19" s="20">
        <v>0</v>
      </c>
      <c r="V19" s="20">
        <v>288</v>
      </c>
      <c r="W19" s="20"/>
      <c r="X19" s="28"/>
      <c r="Y19" s="29"/>
      <c r="Z19" s="29"/>
      <c r="AA19" s="41">
        <v>1</v>
      </c>
      <c r="AB19" s="44">
        <f t="shared" si="2"/>
        <v>0.5183999999798834</v>
      </c>
    </row>
    <row r="20" spans="1:28" ht="45" x14ac:dyDescent="0.3">
      <c r="A20" s="23">
        <f t="shared" si="3"/>
        <v>204</v>
      </c>
      <c r="B20" s="24" t="s">
        <v>62</v>
      </c>
      <c r="C20" s="20" t="s">
        <v>49</v>
      </c>
      <c r="D20" s="28" t="s">
        <v>232</v>
      </c>
      <c r="E20" s="20" t="s">
        <v>61</v>
      </c>
      <c r="F20" s="21">
        <v>44288.583333333336</v>
      </c>
      <c r="G20" s="21">
        <v>44288.625</v>
      </c>
      <c r="H20" s="20" t="s">
        <v>50</v>
      </c>
      <c r="I20" s="22">
        <f t="shared" ref="I20:I21" si="6">(ABS(F20-G20)*24)</f>
        <v>0.99999999994179234</v>
      </c>
      <c r="J20" s="28" t="s">
        <v>232</v>
      </c>
      <c r="K20" s="20">
        <v>0</v>
      </c>
      <c r="L20" s="20">
        <v>0</v>
      </c>
      <c r="M20" s="20">
        <v>3</v>
      </c>
      <c r="N20" s="20">
        <v>0</v>
      </c>
      <c r="O20" s="20">
        <v>0</v>
      </c>
      <c r="P20" s="20">
        <v>3</v>
      </c>
      <c r="Q20" s="20">
        <v>0</v>
      </c>
      <c r="R20" s="20">
        <v>0</v>
      </c>
      <c r="S20" s="20">
        <v>0</v>
      </c>
      <c r="T20" s="20">
        <v>3</v>
      </c>
      <c r="U20" s="20">
        <v>0</v>
      </c>
      <c r="V20" s="36">
        <v>81</v>
      </c>
      <c r="W20" s="20"/>
      <c r="X20" s="37"/>
      <c r="Y20" s="38"/>
      <c r="Z20" s="38"/>
      <c r="AA20" s="42">
        <v>1</v>
      </c>
      <c r="AB20" s="44">
        <f t="shared" si="2"/>
        <v>8.0999999995285177E-2</v>
      </c>
    </row>
    <row r="21" spans="1:28" ht="45" x14ac:dyDescent="0.3">
      <c r="A21" s="23">
        <f t="shared" si="3"/>
        <v>205</v>
      </c>
      <c r="B21" s="24" t="s">
        <v>62</v>
      </c>
      <c r="C21" s="20" t="s">
        <v>49</v>
      </c>
      <c r="D21" s="28" t="s">
        <v>233</v>
      </c>
      <c r="E21" s="20" t="s">
        <v>61</v>
      </c>
      <c r="F21" s="21">
        <v>44288.583333333336</v>
      </c>
      <c r="G21" s="21">
        <v>44288.666666666664</v>
      </c>
      <c r="H21" s="20" t="s">
        <v>50</v>
      </c>
      <c r="I21" s="22">
        <f t="shared" si="6"/>
        <v>1.9999999998835847</v>
      </c>
      <c r="J21" s="28" t="s">
        <v>233</v>
      </c>
      <c r="K21" s="20">
        <v>0</v>
      </c>
      <c r="L21" s="20">
        <v>0</v>
      </c>
      <c r="M21" s="20">
        <v>1</v>
      </c>
      <c r="N21" s="20">
        <v>0</v>
      </c>
      <c r="O21" s="20">
        <v>0</v>
      </c>
      <c r="P21" s="20">
        <v>1</v>
      </c>
      <c r="Q21" s="20">
        <v>0</v>
      </c>
      <c r="R21" s="20">
        <v>0</v>
      </c>
      <c r="S21" s="20">
        <v>0</v>
      </c>
      <c r="T21" s="20">
        <v>1</v>
      </c>
      <c r="U21" s="20">
        <v>0</v>
      </c>
      <c r="V21" s="36">
        <v>134</v>
      </c>
      <c r="W21" s="20"/>
      <c r="X21" s="37"/>
      <c r="Y21" s="38"/>
      <c r="Z21" s="38"/>
      <c r="AA21" s="42">
        <v>1</v>
      </c>
      <c r="AB21" s="44">
        <f t="shared" si="2"/>
        <v>0.26799999998440033</v>
      </c>
    </row>
    <row r="22" spans="1:28" ht="45" x14ac:dyDescent="0.3">
      <c r="A22" s="23">
        <f t="shared" si="3"/>
        <v>206</v>
      </c>
      <c r="B22" s="24" t="s">
        <v>62</v>
      </c>
      <c r="C22" s="39" t="s">
        <v>52</v>
      </c>
      <c r="D22" s="39" t="s">
        <v>134</v>
      </c>
      <c r="E22" s="39" t="s">
        <v>54</v>
      </c>
      <c r="F22" s="39" t="s">
        <v>135</v>
      </c>
      <c r="G22" s="39" t="s">
        <v>136</v>
      </c>
      <c r="H22" s="39" t="s">
        <v>51</v>
      </c>
      <c r="I22" s="39">
        <v>1.08</v>
      </c>
      <c r="J22" s="39" t="s">
        <v>137</v>
      </c>
      <c r="K22" s="20">
        <v>0</v>
      </c>
      <c r="L22" s="20">
        <v>0</v>
      </c>
      <c r="M22" s="39">
        <v>87</v>
      </c>
      <c r="N22" s="39">
        <v>0</v>
      </c>
      <c r="O22" s="39">
        <v>0</v>
      </c>
      <c r="P22" s="39">
        <v>87</v>
      </c>
      <c r="Q22" s="39">
        <v>0</v>
      </c>
      <c r="R22" s="39">
        <v>0</v>
      </c>
      <c r="S22" s="39">
        <v>0</v>
      </c>
      <c r="T22" s="39">
        <v>87</v>
      </c>
      <c r="U22" s="39">
        <v>0</v>
      </c>
      <c r="V22" s="39">
        <v>60</v>
      </c>
      <c r="W22" s="20"/>
      <c r="X22" s="39">
        <v>25</v>
      </c>
      <c r="Y22" s="39" t="s">
        <v>55</v>
      </c>
      <c r="Z22" s="39" t="s">
        <v>53</v>
      </c>
      <c r="AA22" s="43">
        <v>1</v>
      </c>
      <c r="AB22" s="44">
        <f t="shared" si="2"/>
        <v>6.480000000000001E-2</v>
      </c>
    </row>
    <row r="23" spans="1:28" ht="45" x14ac:dyDescent="0.3">
      <c r="A23" s="23">
        <f t="shared" si="3"/>
        <v>207</v>
      </c>
      <c r="B23" s="24" t="s">
        <v>62</v>
      </c>
      <c r="C23" s="39" t="s">
        <v>49</v>
      </c>
      <c r="D23" s="39" t="s">
        <v>138</v>
      </c>
      <c r="E23" s="39" t="s">
        <v>60</v>
      </c>
      <c r="F23" s="39" t="s">
        <v>139</v>
      </c>
      <c r="G23" s="39" t="s">
        <v>140</v>
      </c>
      <c r="H23" s="39" t="s">
        <v>51</v>
      </c>
      <c r="I23" s="39">
        <v>1.08</v>
      </c>
      <c r="J23" s="39" t="s">
        <v>141</v>
      </c>
      <c r="K23" s="20">
        <v>0</v>
      </c>
      <c r="L23" s="20">
        <v>0</v>
      </c>
      <c r="M23" s="39">
        <v>18</v>
      </c>
      <c r="N23" s="39">
        <v>0</v>
      </c>
      <c r="O23" s="39">
        <v>0</v>
      </c>
      <c r="P23" s="39">
        <v>18</v>
      </c>
      <c r="Q23" s="39">
        <v>0</v>
      </c>
      <c r="R23" s="39">
        <v>0</v>
      </c>
      <c r="S23" s="39">
        <v>0</v>
      </c>
      <c r="T23" s="39">
        <v>18</v>
      </c>
      <c r="U23" s="39">
        <v>0</v>
      </c>
      <c r="V23" s="39">
        <v>12</v>
      </c>
      <c r="W23" s="20"/>
      <c r="X23" s="39">
        <v>26</v>
      </c>
      <c r="Y23" s="39" t="s">
        <v>55</v>
      </c>
      <c r="Z23" s="39" t="s">
        <v>53</v>
      </c>
      <c r="AA23" s="43">
        <v>1</v>
      </c>
      <c r="AB23" s="44">
        <f t="shared" si="2"/>
        <v>1.2960000000000001E-2</v>
      </c>
    </row>
    <row r="24" spans="1:28" ht="45" x14ac:dyDescent="0.3">
      <c r="A24" s="23">
        <f t="shared" si="3"/>
        <v>208</v>
      </c>
      <c r="B24" s="24" t="s">
        <v>62</v>
      </c>
      <c r="C24" s="39" t="s">
        <v>49</v>
      </c>
      <c r="D24" s="39" t="s">
        <v>142</v>
      </c>
      <c r="E24" s="39" t="s">
        <v>60</v>
      </c>
      <c r="F24" s="39" t="s">
        <v>143</v>
      </c>
      <c r="G24" s="39" t="s">
        <v>144</v>
      </c>
      <c r="H24" s="39" t="s">
        <v>51</v>
      </c>
      <c r="I24" s="39">
        <v>2.67</v>
      </c>
      <c r="J24" s="39" t="s">
        <v>145</v>
      </c>
      <c r="K24" s="20">
        <v>0</v>
      </c>
      <c r="L24" s="20">
        <v>0</v>
      </c>
      <c r="M24" s="39">
        <v>1</v>
      </c>
      <c r="N24" s="39">
        <v>0</v>
      </c>
      <c r="O24" s="39">
        <v>0</v>
      </c>
      <c r="P24" s="39">
        <v>1</v>
      </c>
      <c r="Q24" s="39">
        <v>0</v>
      </c>
      <c r="R24" s="39">
        <v>0</v>
      </c>
      <c r="S24" s="39">
        <v>0</v>
      </c>
      <c r="T24" s="39">
        <v>1</v>
      </c>
      <c r="U24" s="39">
        <v>0</v>
      </c>
      <c r="V24" s="39">
        <v>5</v>
      </c>
      <c r="W24" s="20"/>
      <c r="X24" s="39">
        <v>27</v>
      </c>
      <c r="Y24" s="39" t="s">
        <v>55</v>
      </c>
      <c r="Z24" s="39" t="s">
        <v>53</v>
      </c>
      <c r="AA24" s="43">
        <v>1</v>
      </c>
      <c r="AB24" s="44">
        <f t="shared" si="2"/>
        <v>1.3349999999999999E-2</v>
      </c>
    </row>
    <row r="25" spans="1:28" ht="45" x14ac:dyDescent="0.3">
      <c r="A25" s="23">
        <f t="shared" si="3"/>
        <v>209</v>
      </c>
      <c r="B25" s="24" t="s">
        <v>62</v>
      </c>
      <c r="C25" s="20" t="s">
        <v>49</v>
      </c>
      <c r="D25" s="28" t="s">
        <v>83</v>
      </c>
      <c r="E25" s="20">
        <v>0.38</v>
      </c>
      <c r="F25" s="21">
        <v>44291.380555555559</v>
      </c>
      <c r="G25" s="21">
        <v>44291.388888888891</v>
      </c>
      <c r="H25" s="20" t="s">
        <v>50</v>
      </c>
      <c r="I25" s="22">
        <f t="shared" si="5"/>
        <v>0.19999999995343387</v>
      </c>
      <c r="J25" s="28" t="s">
        <v>83</v>
      </c>
      <c r="K25" s="20">
        <v>0</v>
      </c>
      <c r="L25" s="20">
        <v>0</v>
      </c>
      <c r="M25" s="20">
        <v>85</v>
      </c>
      <c r="N25" s="20">
        <v>0</v>
      </c>
      <c r="O25" s="20">
        <v>0</v>
      </c>
      <c r="P25" s="20">
        <f t="shared" si="0"/>
        <v>85</v>
      </c>
      <c r="Q25" s="20">
        <v>0</v>
      </c>
      <c r="R25" s="20">
        <v>0</v>
      </c>
      <c r="S25" s="20">
        <v>0</v>
      </c>
      <c r="T25" s="20">
        <f t="shared" si="1"/>
        <v>85</v>
      </c>
      <c r="U25" s="20">
        <v>0</v>
      </c>
      <c r="V25" s="20">
        <v>100</v>
      </c>
      <c r="W25" s="20"/>
      <c r="X25" s="28"/>
      <c r="Y25" s="29"/>
      <c r="Z25" s="29"/>
      <c r="AA25" s="41">
        <v>1</v>
      </c>
      <c r="AB25" s="44">
        <f t="shared" si="2"/>
        <v>1.9999999995343389E-2</v>
      </c>
    </row>
    <row r="26" spans="1:28" ht="45" x14ac:dyDescent="0.3">
      <c r="A26" s="23">
        <f t="shared" si="3"/>
        <v>210</v>
      </c>
      <c r="B26" s="24" t="s">
        <v>62</v>
      </c>
      <c r="C26" s="20" t="s">
        <v>49</v>
      </c>
      <c r="D26" s="28" t="s">
        <v>72</v>
      </c>
      <c r="E26" s="20">
        <v>0.38</v>
      </c>
      <c r="F26" s="21">
        <v>44291.375</v>
      </c>
      <c r="G26" s="21">
        <v>44291.690972222219</v>
      </c>
      <c r="H26" s="20" t="s">
        <v>50</v>
      </c>
      <c r="I26" s="22">
        <f t="shared" si="5"/>
        <v>7.5833333332557231</v>
      </c>
      <c r="J26" s="28" t="s">
        <v>84</v>
      </c>
      <c r="K26" s="20">
        <v>0</v>
      </c>
      <c r="L26" s="20">
        <v>0</v>
      </c>
      <c r="M26" s="20">
        <v>42</v>
      </c>
      <c r="N26" s="20">
        <v>0</v>
      </c>
      <c r="O26" s="20">
        <v>0</v>
      </c>
      <c r="P26" s="20">
        <f t="shared" si="0"/>
        <v>42</v>
      </c>
      <c r="Q26" s="20">
        <v>0</v>
      </c>
      <c r="R26" s="20">
        <v>0</v>
      </c>
      <c r="S26" s="20">
        <v>0</v>
      </c>
      <c r="T26" s="20">
        <f t="shared" si="1"/>
        <v>42</v>
      </c>
      <c r="U26" s="20">
        <v>0</v>
      </c>
      <c r="V26" s="20">
        <v>106</v>
      </c>
      <c r="W26" s="20"/>
      <c r="X26" s="28"/>
      <c r="Y26" s="29"/>
      <c r="Z26" s="29"/>
      <c r="AA26" s="41">
        <v>1</v>
      </c>
      <c r="AB26" s="44">
        <f t="shared" si="2"/>
        <v>0.80383333332510665</v>
      </c>
    </row>
    <row r="27" spans="1:28" ht="45" x14ac:dyDescent="0.3">
      <c r="A27" s="23">
        <f t="shared" si="3"/>
        <v>211</v>
      </c>
      <c r="B27" s="24" t="s">
        <v>62</v>
      </c>
      <c r="C27" s="20" t="s">
        <v>49</v>
      </c>
      <c r="D27" s="28" t="s">
        <v>85</v>
      </c>
      <c r="E27" s="20">
        <v>0.38</v>
      </c>
      <c r="F27" s="21">
        <v>44291.572916666664</v>
      </c>
      <c r="G27" s="21">
        <v>44291.628472222219</v>
      </c>
      <c r="H27" s="20" t="s">
        <v>50</v>
      </c>
      <c r="I27" s="22">
        <f t="shared" si="5"/>
        <v>1.3333333333139308</v>
      </c>
      <c r="J27" s="28" t="s">
        <v>85</v>
      </c>
      <c r="K27" s="20">
        <v>0</v>
      </c>
      <c r="L27" s="20">
        <v>0</v>
      </c>
      <c r="M27" s="20">
        <v>3</v>
      </c>
      <c r="N27" s="20">
        <v>0</v>
      </c>
      <c r="O27" s="20">
        <v>0</v>
      </c>
      <c r="P27" s="20">
        <f t="shared" si="0"/>
        <v>3</v>
      </c>
      <c r="Q27" s="20">
        <v>0</v>
      </c>
      <c r="R27" s="20">
        <v>0</v>
      </c>
      <c r="S27" s="20">
        <v>0</v>
      </c>
      <c r="T27" s="20">
        <f t="shared" si="1"/>
        <v>3</v>
      </c>
      <c r="U27" s="20">
        <v>0</v>
      </c>
      <c r="V27" s="20">
        <v>71</v>
      </c>
      <c r="W27" s="20"/>
      <c r="X27" s="28"/>
      <c r="Y27" s="29"/>
      <c r="Z27" s="29"/>
      <c r="AA27" s="41">
        <v>1</v>
      </c>
      <c r="AB27" s="44">
        <f t="shared" si="2"/>
        <v>9.4666666665289084E-2</v>
      </c>
    </row>
    <row r="28" spans="1:28" ht="45" x14ac:dyDescent="0.3">
      <c r="A28" s="23">
        <f t="shared" si="3"/>
        <v>212</v>
      </c>
      <c r="B28" s="24" t="s">
        <v>62</v>
      </c>
      <c r="C28" s="20" t="s">
        <v>49</v>
      </c>
      <c r="D28" s="28" t="s">
        <v>64</v>
      </c>
      <c r="E28" s="20">
        <v>0.38</v>
      </c>
      <c r="F28" s="21">
        <v>44291.569444444445</v>
      </c>
      <c r="G28" s="21">
        <v>44291.652777777781</v>
      </c>
      <c r="H28" s="20" t="s">
        <v>50</v>
      </c>
      <c r="I28" s="22">
        <f t="shared" si="5"/>
        <v>2.0000000000582077</v>
      </c>
      <c r="J28" s="28" t="s">
        <v>65</v>
      </c>
      <c r="K28" s="20">
        <v>0</v>
      </c>
      <c r="L28" s="20">
        <v>0</v>
      </c>
      <c r="M28" s="20">
        <v>17</v>
      </c>
      <c r="N28" s="20">
        <v>0</v>
      </c>
      <c r="O28" s="20">
        <v>0</v>
      </c>
      <c r="P28" s="20">
        <f t="shared" si="0"/>
        <v>17</v>
      </c>
      <c r="Q28" s="20">
        <v>0</v>
      </c>
      <c r="R28" s="20">
        <v>0</v>
      </c>
      <c r="S28" s="20">
        <v>0</v>
      </c>
      <c r="T28" s="20">
        <f t="shared" si="1"/>
        <v>17</v>
      </c>
      <c r="U28" s="20">
        <v>0</v>
      </c>
      <c r="V28" s="20">
        <v>12</v>
      </c>
      <c r="W28" s="20"/>
      <c r="X28" s="28"/>
      <c r="Y28" s="29"/>
      <c r="Z28" s="29"/>
      <c r="AA28" s="41">
        <v>1</v>
      </c>
      <c r="AB28" s="44">
        <f t="shared" si="2"/>
        <v>2.400000000069849E-2</v>
      </c>
    </row>
    <row r="29" spans="1:28" ht="45" x14ac:dyDescent="0.3">
      <c r="A29" s="23">
        <f t="shared" si="3"/>
        <v>213</v>
      </c>
      <c r="B29" s="24" t="s">
        <v>62</v>
      </c>
      <c r="C29" s="20" t="s">
        <v>49</v>
      </c>
      <c r="D29" s="28" t="s">
        <v>234</v>
      </c>
      <c r="E29" s="20" t="s">
        <v>57</v>
      </c>
      <c r="F29" s="21">
        <v>44292.583333333336</v>
      </c>
      <c r="G29" s="21">
        <v>44292.666666666664</v>
      </c>
      <c r="H29" s="20" t="s">
        <v>50</v>
      </c>
      <c r="I29" s="22">
        <f t="shared" ref="I29" si="7">(ABS(F29-G29)*24)</f>
        <v>1.9999999998835847</v>
      </c>
      <c r="J29" s="28" t="s">
        <v>234</v>
      </c>
      <c r="K29" s="20">
        <v>0</v>
      </c>
      <c r="L29" s="20">
        <v>0</v>
      </c>
      <c r="M29" s="20">
        <v>6</v>
      </c>
      <c r="N29" s="20">
        <v>0</v>
      </c>
      <c r="O29" s="20">
        <v>0</v>
      </c>
      <c r="P29" s="20">
        <v>6</v>
      </c>
      <c r="Q29" s="20">
        <v>0</v>
      </c>
      <c r="R29" s="20">
        <v>0</v>
      </c>
      <c r="S29" s="20">
        <v>0</v>
      </c>
      <c r="T29" s="20">
        <v>6</v>
      </c>
      <c r="U29" s="20">
        <v>0</v>
      </c>
      <c r="V29" s="36">
        <v>69</v>
      </c>
      <c r="W29" s="20"/>
      <c r="X29" s="37"/>
      <c r="Y29" s="38"/>
      <c r="Z29" s="38"/>
      <c r="AA29" s="42">
        <v>1</v>
      </c>
      <c r="AB29" s="44">
        <f t="shared" si="2"/>
        <v>0.13799999999196735</v>
      </c>
    </row>
    <row r="30" spans="1:28" ht="45" x14ac:dyDescent="0.3">
      <c r="A30" s="23">
        <f t="shared" si="3"/>
        <v>214</v>
      </c>
      <c r="B30" s="24" t="s">
        <v>62</v>
      </c>
      <c r="C30" s="33" t="s">
        <v>49</v>
      </c>
      <c r="D30" s="33" t="s">
        <v>86</v>
      </c>
      <c r="E30" s="33">
        <v>0.38</v>
      </c>
      <c r="F30" s="35">
        <v>44292.586805555555</v>
      </c>
      <c r="G30" s="35">
        <v>44292.695138888892</v>
      </c>
      <c r="H30" s="33" t="s">
        <v>50</v>
      </c>
      <c r="I30" s="22">
        <f t="shared" si="5"/>
        <v>2.6000000000931323</v>
      </c>
      <c r="J30" s="33" t="s">
        <v>86</v>
      </c>
      <c r="K30" s="20">
        <v>0</v>
      </c>
      <c r="L30" s="20">
        <v>0</v>
      </c>
      <c r="M30" s="33">
        <v>10</v>
      </c>
      <c r="N30" s="20">
        <v>0</v>
      </c>
      <c r="O30" s="20">
        <v>0</v>
      </c>
      <c r="P30" s="20">
        <f t="shared" si="0"/>
        <v>10</v>
      </c>
      <c r="Q30" s="20">
        <v>0</v>
      </c>
      <c r="R30" s="20">
        <v>0</v>
      </c>
      <c r="S30" s="20">
        <v>0</v>
      </c>
      <c r="T30" s="20">
        <f t="shared" si="1"/>
        <v>10</v>
      </c>
      <c r="U30" s="20">
        <v>0</v>
      </c>
      <c r="V30" s="33">
        <v>217</v>
      </c>
      <c r="W30" s="20"/>
      <c r="X30" s="33"/>
      <c r="Y30" s="25"/>
      <c r="Z30" s="25"/>
      <c r="AA30" s="41">
        <v>1</v>
      </c>
      <c r="AB30" s="44">
        <f t="shared" si="2"/>
        <v>0.56420000002020965</v>
      </c>
    </row>
    <row r="31" spans="1:28" ht="45" x14ac:dyDescent="0.3">
      <c r="A31" s="23">
        <f t="shared" si="3"/>
        <v>215</v>
      </c>
      <c r="B31" s="24" t="s">
        <v>62</v>
      </c>
      <c r="C31" s="24" t="s">
        <v>49</v>
      </c>
      <c r="D31" s="24" t="s">
        <v>70</v>
      </c>
      <c r="E31" s="24">
        <v>0.38</v>
      </c>
      <c r="F31" s="27">
        <v>44293.383333333331</v>
      </c>
      <c r="G31" s="27">
        <v>44293.645833333336</v>
      </c>
      <c r="H31" s="24" t="s">
        <v>50</v>
      </c>
      <c r="I31" s="22">
        <f t="shared" si="5"/>
        <v>6.3000000001047738</v>
      </c>
      <c r="J31" s="24" t="s">
        <v>71</v>
      </c>
      <c r="K31" s="20">
        <v>0</v>
      </c>
      <c r="L31" s="20">
        <v>0</v>
      </c>
      <c r="M31" s="24">
        <v>4</v>
      </c>
      <c r="N31" s="20">
        <v>0</v>
      </c>
      <c r="O31" s="20">
        <v>0</v>
      </c>
      <c r="P31" s="20">
        <f t="shared" si="0"/>
        <v>4</v>
      </c>
      <c r="Q31" s="20">
        <v>0</v>
      </c>
      <c r="R31" s="20">
        <v>0</v>
      </c>
      <c r="S31" s="20">
        <v>0</v>
      </c>
      <c r="T31" s="20">
        <f t="shared" si="1"/>
        <v>4</v>
      </c>
      <c r="U31" s="20">
        <v>0</v>
      </c>
      <c r="V31" s="24">
        <v>21</v>
      </c>
      <c r="W31" s="20"/>
      <c r="X31" s="24"/>
      <c r="Y31" s="25"/>
      <c r="Z31" s="25"/>
      <c r="AA31" s="41">
        <v>1</v>
      </c>
      <c r="AB31" s="44">
        <f t="shared" si="2"/>
        <v>0.13230000000220024</v>
      </c>
    </row>
    <row r="32" spans="1:28" ht="45" x14ac:dyDescent="0.3">
      <c r="A32" s="23">
        <f t="shared" si="3"/>
        <v>216</v>
      </c>
      <c r="B32" s="24" t="s">
        <v>62</v>
      </c>
      <c r="C32" s="20" t="s">
        <v>49</v>
      </c>
      <c r="D32" s="28" t="s">
        <v>87</v>
      </c>
      <c r="E32" s="20">
        <v>0.38</v>
      </c>
      <c r="F32" s="21">
        <v>44293.590277777781</v>
      </c>
      <c r="G32" s="21">
        <v>44293.670138888891</v>
      </c>
      <c r="H32" s="20" t="s">
        <v>50</v>
      </c>
      <c r="I32" s="22">
        <f t="shared" si="5"/>
        <v>1.9166666666278616</v>
      </c>
      <c r="J32" s="28" t="s">
        <v>87</v>
      </c>
      <c r="K32" s="20">
        <v>0</v>
      </c>
      <c r="L32" s="20">
        <v>0</v>
      </c>
      <c r="M32" s="20">
        <v>5</v>
      </c>
      <c r="N32" s="20">
        <v>0</v>
      </c>
      <c r="O32" s="20">
        <v>0</v>
      </c>
      <c r="P32" s="20">
        <f t="shared" si="0"/>
        <v>5</v>
      </c>
      <c r="Q32" s="20">
        <v>0</v>
      </c>
      <c r="R32" s="20">
        <v>0</v>
      </c>
      <c r="S32" s="20">
        <v>0</v>
      </c>
      <c r="T32" s="20">
        <f t="shared" si="1"/>
        <v>5</v>
      </c>
      <c r="U32" s="20">
        <v>0</v>
      </c>
      <c r="V32" s="18">
        <v>236</v>
      </c>
      <c r="W32" s="20"/>
      <c r="X32" s="19"/>
      <c r="Y32" s="19"/>
      <c r="Z32" s="19"/>
      <c r="AA32" s="41">
        <v>1</v>
      </c>
      <c r="AB32" s="44">
        <f t="shared" si="2"/>
        <v>0.4523333333241753</v>
      </c>
    </row>
    <row r="33" spans="1:28" ht="45" x14ac:dyDescent="0.3">
      <c r="A33" s="23">
        <f t="shared" si="3"/>
        <v>217</v>
      </c>
      <c r="B33" s="24" t="s">
        <v>62</v>
      </c>
      <c r="C33" s="20" t="s">
        <v>49</v>
      </c>
      <c r="D33" s="28" t="s">
        <v>75</v>
      </c>
      <c r="E33" s="20" t="s">
        <v>57</v>
      </c>
      <c r="F33" s="21">
        <v>44293.416666666664</v>
      </c>
      <c r="G33" s="21">
        <v>44293.5</v>
      </c>
      <c r="H33" s="20" t="s">
        <v>50</v>
      </c>
      <c r="I33" s="22">
        <f t="shared" ref="I33" si="8">(ABS(F33-G33)*24)</f>
        <v>2.0000000000582077</v>
      </c>
      <c r="J33" s="28" t="s">
        <v>75</v>
      </c>
      <c r="K33" s="20">
        <v>0</v>
      </c>
      <c r="L33" s="20">
        <v>0</v>
      </c>
      <c r="M33" s="20">
        <v>10</v>
      </c>
      <c r="N33" s="20">
        <v>0</v>
      </c>
      <c r="O33" s="20">
        <v>0</v>
      </c>
      <c r="P33" s="20">
        <v>10</v>
      </c>
      <c r="Q33" s="20">
        <v>0</v>
      </c>
      <c r="R33" s="20">
        <v>0</v>
      </c>
      <c r="S33" s="20">
        <v>0</v>
      </c>
      <c r="T33" s="20">
        <v>10</v>
      </c>
      <c r="U33" s="20">
        <v>0</v>
      </c>
      <c r="V33" s="36">
        <v>230</v>
      </c>
      <c r="W33" s="20"/>
      <c r="X33" s="37"/>
      <c r="Y33" s="38"/>
      <c r="Z33" s="38"/>
      <c r="AA33" s="42">
        <v>1</v>
      </c>
      <c r="AB33" s="44">
        <f t="shared" si="2"/>
        <v>0.46000000001338776</v>
      </c>
    </row>
    <row r="34" spans="1:28" ht="45" x14ac:dyDescent="0.3">
      <c r="A34" s="23">
        <f t="shared" si="3"/>
        <v>218</v>
      </c>
      <c r="B34" s="24" t="s">
        <v>62</v>
      </c>
      <c r="C34" s="39" t="s">
        <v>49</v>
      </c>
      <c r="D34" s="39" t="s">
        <v>146</v>
      </c>
      <c r="E34" s="39" t="s">
        <v>60</v>
      </c>
      <c r="F34" s="39" t="s">
        <v>147</v>
      </c>
      <c r="G34" s="39" t="s">
        <v>148</v>
      </c>
      <c r="H34" s="39" t="s">
        <v>51</v>
      </c>
      <c r="I34" s="39">
        <v>0.78</v>
      </c>
      <c r="J34" s="39" t="s">
        <v>149</v>
      </c>
      <c r="K34" s="39">
        <v>0</v>
      </c>
      <c r="L34" s="39">
        <v>0</v>
      </c>
      <c r="M34" s="39">
        <v>1</v>
      </c>
      <c r="N34" s="39">
        <v>0</v>
      </c>
      <c r="O34" s="39">
        <v>0</v>
      </c>
      <c r="P34" s="39">
        <v>1</v>
      </c>
      <c r="Q34" s="39">
        <v>0</v>
      </c>
      <c r="R34" s="39">
        <v>0</v>
      </c>
      <c r="S34" s="39">
        <v>0</v>
      </c>
      <c r="T34" s="39">
        <v>1</v>
      </c>
      <c r="U34" s="39">
        <v>0</v>
      </c>
      <c r="V34" s="39">
        <v>25</v>
      </c>
      <c r="W34" s="20"/>
      <c r="X34" s="39">
        <v>28</v>
      </c>
      <c r="Y34" s="39" t="s">
        <v>55</v>
      </c>
      <c r="Z34" s="39" t="s">
        <v>53</v>
      </c>
      <c r="AA34" s="43">
        <v>1</v>
      </c>
      <c r="AB34" s="44">
        <f t="shared" si="2"/>
        <v>1.95E-2</v>
      </c>
    </row>
    <row r="35" spans="1:28" ht="45" x14ac:dyDescent="0.3">
      <c r="A35" s="23">
        <f t="shared" si="3"/>
        <v>219</v>
      </c>
      <c r="B35" s="24" t="s">
        <v>62</v>
      </c>
      <c r="C35" s="20" t="s">
        <v>49</v>
      </c>
      <c r="D35" s="28" t="s">
        <v>88</v>
      </c>
      <c r="E35" s="20">
        <v>0.38</v>
      </c>
      <c r="F35" s="21">
        <v>44294.354166666664</v>
      </c>
      <c r="G35" s="21">
        <v>44294.645833333336</v>
      </c>
      <c r="H35" s="20" t="s">
        <v>50</v>
      </c>
      <c r="I35" s="22">
        <f t="shared" si="5"/>
        <v>7.0000000001164153</v>
      </c>
      <c r="J35" s="28" t="s">
        <v>89</v>
      </c>
      <c r="K35" s="20">
        <v>0</v>
      </c>
      <c r="L35" s="20">
        <v>0</v>
      </c>
      <c r="M35" s="20">
        <v>1</v>
      </c>
      <c r="N35" s="20">
        <v>0</v>
      </c>
      <c r="O35" s="20">
        <v>0</v>
      </c>
      <c r="P35" s="20">
        <f t="shared" si="0"/>
        <v>1</v>
      </c>
      <c r="Q35" s="20">
        <v>0</v>
      </c>
      <c r="R35" s="20">
        <v>0</v>
      </c>
      <c r="S35" s="20">
        <v>0</v>
      </c>
      <c r="T35" s="20">
        <f t="shared" si="1"/>
        <v>1</v>
      </c>
      <c r="U35" s="20">
        <v>0</v>
      </c>
      <c r="V35" s="18">
        <v>5</v>
      </c>
      <c r="W35" s="20"/>
      <c r="X35" s="19"/>
      <c r="Y35" s="19"/>
      <c r="Z35" s="19"/>
      <c r="AA35" s="41">
        <v>1</v>
      </c>
      <c r="AB35" s="44">
        <f t="shared" si="2"/>
        <v>3.5000000000582079E-2</v>
      </c>
    </row>
    <row r="36" spans="1:28" ht="45" x14ac:dyDescent="0.3">
      <c r="A36" s="23">
        <f t="shared" si="3"/>
        <v>220</v>
      </c>
      <c r="B36" s="24" t="s">
        <v>62</v>
      </c>
      <c r="C36" s="20" t="s">
        <v>49</v>
      </c>
      <c r="D36" s="28" t="s">
        <v>235</v>
      </c>
      <c r="E36" s="20" t="s">
        <v>57</v>
      </c>
      <c r="F36" s="21">
        <v>44294.395833333336</v>
      </c>
      <c r="G36" s="21">
        <v>44294.520833333336</v>
      </c>
      <c r="H36" s="20" t="s">
        <v>50</v>
      </c>
      <c r="I36" s="22">
        <f t="shared" ref="I36:I37" si="9">(ABS(F36-G36)*24)</f>
        <v>3</v>
      </c>
      <c r="J36" s="28" t="s">
        <v>235</v>
      </c>
      <c r="K36" s="20">
        <v>0</v>
      </c>
      <c r="L36" s="20">
        <v>0</v>
      </c>
      <c r="M36" s="20">
        <v>11</v>
      </c>
      <c r="N36" s="20">
        <v>0</v>
      </c>
      <c r="O36" s="20">
        <v>0</v>
      </c>
      <c r="P36" s="20">
        <v>11</v>
      </c>
      <c r="Q36" s="20">
        <v>0</v>
      </c>
      <c r="R36" s="20">
        <v>0</v>
      </c>
      <c r="S36" s="20">
        <v>0</v>
      </c>
      <c r="T36" s="20">
        <v>11</v>
      </c>
      <c r="U36" s="20">
        <v>0</v>
      </c>
      <c r="V36" s="36">
        <v>65</v>
      </c>
      <c r="W36" s="20"/>
      <c r="X36" s="37"/>
      <c r="Y36" s="38"/>
      <c r="Z36" s="38"/>
      <c r="AA36" s="42">
        <v>1</v>
      </c>
      <c r="AB36" s="44">
        <f t="shared" si="2"/>
        <v>0.19500000000000001</v>
      </c>
    </row>
    <row r="37" spans="1:28" ht="45" x14ac:dyDescent="0.3">
      <c r="A37" s="23">
        <f t="shared" si="3"/>
        <v>221</v>
      </c>
      <c r="B37" s="24" t="s">
        <v>62</v>
      </c>
      <c r="C37" s="20" t="s">
        <v>49</v>
      </c>
      <c r="D37" s="28" t="s">
        <v>74</v>
      </c>
      <c r="E37" s="20" t="s">
        <v>57</v>
      </c>
      <c r="F37" s="21">
        <v>44294.590277777781</v>
      </c>
      <c r="G37" s="21">
        <v>44294.708333333336</v>
      </c>
      <c r="H37" s="20" t="s">
        <v>50</v>
      </c>
      <c r="I37" s="22">
        <f t="shared" si="9"/>
        <v>2.8333333333139308</v>
      </c>
      <c r="J37" s="28" t="s">
        <v>250</v>
      </c>
      <c r="K37" s="20">
        <v>0</v>
      </c>
      <c r="L37" s="20">
        <v>0</v>
      </c>
      <c r="M37" s="20">
        <v>10</v>
      </c>
      <c r="N37" s="20">
        <v>0</v>
      </c>
      <c r="O37" s="20">
        <v>0</v>
      </c>
      <c r="P37" s="20">
        <v>10</v>
      </c>
      <c r="Q37" s="20">
        <v>0</v>
      </c>
      <c r="R37" s="20">
        <v>0</v>
      </c>
      <c r="S37" s="20">
        <v>0</v>
      </c>
      <c r="T37" s="20">
        <v>10</v>
      </c>
      <c r="U37" s="20">
        <v>0</v>
      </c>
      <c r="V37" s="36">
        <v>19</v>
      </c>
      <c r="W37" s="20"/>
      <c r="X37" s="37"/>
      <c r="Y37" s="38"/>
      <c r="Z37" s="38"/>
      <c r="AA37" s="42">
        <v>1</v>
      </c>
      <c r="AB37" s="44">
        <f t="shared" si="2"/>
        <v>5.3833333332964688E-2</v>
      </c>
    </row>
    <row r="38" spans="1:28" ht="45" x14ac:dyDescent="0.3">
      <c r="A38" s="23">
        <f t="shared" si="3"/>
        <v>222</v>
      </c>
      <c r="B38" s="24" t="s">
        <v>62</v>
      </c>
      <c r="C38" s="39" t="s">
        <v>56</v>
      </c>
      <c r="D38" s="39" t="s">
        <v>150</v>
      </c>
      <c r="E38" s="39" t="s">
        <v>54</v>
      </c>
      <c r="F38" s="39" t="s">
        <v>151</v>
      </c>
      <c r="G38" s="39" t="s">
        <v>152</v>
      </c>
      <c r="H38" s="39" t="s">
        <v>51</v>
      </c>
      <c r="I38" s="39">
        <v>1.1000000000000001</v>
      </c>
      <c r="J38" s="39" t="s">
        <v>153</v>
      </c>
      <c r="K38" s="39"/>
      <c r="L38" s="39"/>
      <c r="M38" s="39">
        <v>558</v>
      </c>
      <c r="N38" s="39">
        <v>0</v>
      </c>
      <c r="O38" s="39">
        <v>0</v>
      </c>
      <c r="P38" s="39">
        <v>558</v>
      </c>
      <c r="Q38" s="39">
        <v>0</v>
      </c>
      <c r="R38" s="39">
        <v>0</v>
      </c>
      <c r="S38" s="39">
        <v>0</v>
      </c>
      <c r="T38" s="39">
        <v>558</v>
      </c>
      <c r="U38" s="39">
        <v>0</v>
      </c>
      <c r="V38" s="39">
        <v>645</v>
      </c>
      <c r="W38" s="20"/>
      <c r="X38" s="39">
        <v>29</v>
      </c>
      <c r="Y38" s="39" t="s">
        <v>55</v>
      </c>
      <c r="Z38" s="39" t="s">
        <v>53</v>
      </c>
      <c r="AA38" s="43">
        <v>1</v>
      </c>
      <c r="AB38" s="44">
        <f t="shared" si="2"/>
        <v>0.70950000000000013</v>
      </c>
    </row>
    <row r="39" spans="1:28" ht="45" x14ac:dyDescent="0.3">
      <c r="A39" s="23">
        <f t="shared" si="3"/>
        <v>223</v>
      </c>
      <c r="B39" s="24" t="s">
        <v>62</v>
      </c>
      <c r="C39" s="20" t="s">
        <v>49</v>
      </c>
      <c r="D39" s="28" t="s">
        <v>72</v>
      </c>
      <c r="E39" s="20">
        <v>0.38</v>
      </c>
      <c r="F39" s="21">
        <v>44295.385416666664</v>
      </c>
      <c r="G39" s="21">
        <v>44295.559027777781</v>
      </c>
      <c r="H39" s="20" t="s">
        <v>50</v>
      </c>
      <c r="I39" s="22">
        <f t="shared" si="5"/>
        <v>4.1666666668024845</v>
      </c>
      <c r="J39" s="28" t="s">
        <v>90</v>
      </c>
      <c r="K39" s="20">
        <v>0</v>
      </c>
      <c r="L39" s="20">
        <v>0</v>
      </c>
      <c r="M39" s="20">
        <v>71</v>
      </c>
      <c r="N39" s="20">
        <v>0</v>
      </c>
      <c r="O39" s="20">
        <v>0</v>
      </c>
      <c r="P39" s="20">
        <f t="shared" si="0"/>
        <v>71</v>
      </c>
      <c r="Q39" s="20">
        <v>0</v>
      </c>
      <c r="R39" s="20">
        <v>0</v>
      </c>
      <c r="S39" s="20">
        <v>0</v>
      </c>
      <c r="T39" s="20">
        <f t="shared" si="1"/>
        <v>71</v>
      </c>
      <c r="U39" s="20">
        <v>0</v>
      </c>
      <c r="V39" s="18">
        <v>120</v>
      </c>
      <c r="W39" s="20"/>
      <c r="X39" s="19"/>
      <c r="Y39" s="19"/>
      <c r="Z39" s="19"/>
      <c r="AA39" s="41">
        <v>1</v>
      </c>
      <c r="AB39" s="44">
        <f t="shared" si="2"/>
        <v>0.50000000001629819</v>
      </c>
    </row>
    <row r="40" spans="1:28" ht="45" x14ac:dyDescent="0.3">
      <c r="A40" s="23">
        <f t="shared" si="3"/>
        <v>224</v>
      </c>
      <c r="B40" s="24" t="s">
        <v>62</v>
      </c>
      <c r="C40" s="20" t="s">
        <v>49</v>
      </c>
      <c r="D40" s="28" t="s">
        <v>91</v>
      </c>
      <c r="E40" s="20">
        <v>0.38</v>
      </c>
      <c r="F40" s="21">
        <v>44295.580555555556</v>
      </c>
      <c r="G40" s="21">
        <v>44295.631944444445</v>
      </c>
      <c r="H40" s="20" t="s">
        <v>50</v>
      </c>
      <c r="I40" s="22">
        <f t="shared" si="5"/>
        <v>1.2333333333372138</v>
      </c>
      <c r="J40" s="28" t="s">
        <v>92</v>
      </c>
      <c r="K40" s="20">
        <v>0</v>
      </c>
      <c r="L40" s="20">
        <v>0</v>
      </c>
      <c r="M40" s="20">
        <v>64</v>
      </c>
      <c r="N40" s="20">
        <v>0</v>
      </c>
      <c r="O40" s="20">
        <v>0</v>
      </c>
      <c r="P40" s="20">
        <f t="shared" si="0"/>
        <v>64</v>
      </c>
      <c r="Q40" s="20">
        <v>0</v>
      </c>
      <c r="R40" s="20">
        <v>0</v>
      </c>
      <c r="S40" s="20">
        <v>0</v>
      </c>
      <c r="T40" s="20">
        <f t="shared" si="1"/>
        <v>64</v>
      </c>
      <c r="U40" s="20">
        <v>0</v>
      </c>
      <c r="V40" s="20">
        <v>65</v>
      </c>
      <c r="W40" s="20"/>
      <c r="X40" s="28"/>
      <c r="Y40" s="29"/>
      <c r="Z40" s="29"/>
      <c r="AA40" s="41">
        <v>1</v>
      </c>
      <c r="AB40" s="44">
        <f t="shared" si="2"/>
        <v>8.0166666666918907E-2</v>
      </c>
    </row>
    <row r="41" spans="1:28" ht="45" x14ac:dyDescent="0.3">
      <c r="A41" s="23">
        <f t="shared" si="3"/>
        <v>225</v>
      </c>
      <c r="B41" s="24" t="s">
        <v>62</v>
      </c>
      <c r="C41" s="20" t="s">
        <v>49</v>
      </c>
      <c r="D41" s="28" t="s">
        <v>76</v>
      </c>
      <c r="E41" s="20" t="s">
        <v>57</v>
      </c>
      <c r="F41" s="21">
        <v>44295.583333333336</v>
      </c>
      <c r="G41" s="21">
        <v>44295.625</v>
      </c>
      <c r="H41" s="20" t="s">
        <v>50</v>
      </c>
      <c r="I41" s="22">
        <f t="shared" ref="I41" si="10">(ABS(F41-G41)*24)</f>
        <v>0.99999999994179234</v>
      </c>
      <c r="J41" s="28" t="s">
        <v>76</v>
      </c>
      <c r="K41" s="20">
        <v>0</v>
      </c>
      <c r="L41" s="20">
        <v>0</v>
      </c>
      <c r="M41" s="20">
        <v>8</v>
      </c>
      <c r="N41" s="20">
        <v>0</v>
      </c>
      <c r="O41" s="20">
        <v>0</v>
      </c>
      <c r="P41" s="20">
        <v>8</v>
      </c>
      <c r="Q41" s="20">
        <v>0</v>
      </c>
      <c r="R41" s="20">
        <v>0</v>
      </c>
      <c r="S41" s="20">
        <v>0</v>
      </c>
      <c r="T41" s="20">
        <v>8</v>
      </c>
      <c r="U41" s="20">
        <v>0</v>
      </c>
      <c r="V41" s="36">
        <v>116</v>
      </c>
      <c r="W41" s="20"/>
      <c r="X41" s="37"/>
      <c r="Y41" s="38"/>
      <c r="Z41" s="38"/>
      <c r="AA41" s="42">
        <v>1</v>
      </c>
      <c r="AB41" s="44">
        <f t="shared" si="2"/>
        <v>0.11599999999324791</v>
      </c>
    </row>
    <row r="42" spans="1:28" ht="45" x14ac:dyDescent="0.3">
      <c r="A42" s="23">
        <f t="shared" si="3"/>
        <v>226</v>
      </c>
      <c r="B42" s="24" t="s">
        <v>62</v>
      </c>
      <c r="C42" s="39" t="s">
        <v>56</v>
      </c>
      <c r="D42" s="39" t="s">
        <v>154</v>
      </c>
      <c r="E42" s="39" t="s">
        <v>54</v>
      </c>
      <c r="F42" s="39" t="s">
        <v>155</v>
      </c>
      <c r="G42" s="39" t="s">
        <v>156</v>
      </c>
      <c r="H42" s="39" t="s">
        <v>51</v>
      </c>
      <c r="I42" s="39">
        <v>0.52</v>
      </c>
      <c r="J42" s="39" t="s">
        <v>157</v>
      </c>
      <c r="K42" s="39"/>
      <c r="L42" s="39"/>
      <c r="M42" s="39">
        <v>341</v>
      </c>
      <c r="N42" s="39">
        <v>0</v>
      </c>
      <c r="O42" s="39">
        <v>0</v>
      </c>
      <c r="P42" s="39">
        <v>341</v>
      </c>
      <c r="Q42" s="39">
        <v>0</v>
      </c>
      <c r="R42" s="39">
        <v>0</v>
      </c>
      <c r="S42" s="39">
        <v>0</v>
      </c>
      <c r="T42" s="39">
        <v>341</v>
      </c>
      <c r="U42" s="39">
        <v>0</v>
      </c>
      <c r="V42" s="39">
        <v>491</v>
      </c>
      <c r="W42" s="20"/>
      <c r="X42" s="39">
        <v>30</v>
      </c>
      <c r="Y42" s="39" t="s">
        <v>55</v>
      </c>
      <c r="Z42" s="39" t="s">
        <v>53</v>
      </c>
      <c r="AA42" s="43">
        <v>1</v>
      </c>
      <c r="AB42" s="44">
        <f t="shared" si="2"/>
        <v>0.25532000000000005</v>
      </c>
    </row>
    <row r="43" spans="1:28" ht="45" x14ac:dyDescent="0.3">
      <c r="A43" s="23">
        <f t="shared" si="3"/>
        <v>227</v>
      </c>
      <c r="B43" s="24" t="s">
        <v>62</v>
      </c>
      <c r="C43" s="39" t="s">
        <v>56</v>
      </c>
      <c r="D43" s="39" t="s">
        <v>158</v>
      </c>
      <c r="E43" s="39" t="s">
        <v>54</v>
      </c>
      <c r="F43" s="39" t="s">
        <v>159</v>
      </c>
      <c r="G43" s="39" t="s">
        <v>160</v>
      </c>
      <c r="H43" s="39" t="s">
        <v>51</v>
      </c>
      <c r="I43" s="39">
        <v>1.68</v>
      </c>
      <c r="J43" s="39" t="s">
        <v>161</v>
      </c>
      <c r="K43" s="39"/>
      <c r="L43" s="39"/>
      <c r="M43" s="39">
        <v>84</v>
      </c>
      <c r="N43" s="39">
        <v>0</v>
      </c>
      <c r="O43" s="39">
        <v>0</v>
      </c>
      <c r="P43" s="39">
        <v>84</v>
      </c>
      <c r="Q43" s="39">
        <v>0</v>
      </c>
      <c r="R43" s="39">
        <v>0</v>
      </c>
      <c r="S43" s="39">
        <v>0</v>
      </c>
      <c r="T43" s="39">
        <v>84</v>
      </c>
      <c r="U43" s="39">
        <v>0</v>
      </c>
      <c r="V43" s="39">
        <v>102</v>
      </c>
      <c r="W43" s="20"/>
      <c r="X43" s="39">
        <v>31</v>
      </c>
      <c r="Y43" s="39" t="s">
        <v>55</v>
      </c>
      <c r="Z43" s="39" t="s">
        <v>53</v>
      </c>
      <c r="AA43" s="43">
        <v>1</v>
      </c>
      <c r="AB43" s="44">
        <f t="shared" si="2"/>
        <v>0.17135999999999998</v>
      </c>
    </row>
    <row r="44" spans="1:28" ht="45" x14ac:dyDescent="0.3">
      <c r="A44" s="23">
        <f t="shared" si="3"/>
        <v>228</v>
      </c>
      <c r="B44" s="24" t="s">
        <v>62</v>
      </c>
      <c r="C44" s="39" t="s">
        <v>52</v>
      </c>
      <c r="D44" s="39" t="s">
        <v>162</v>
      </c>
      <c r="E44" s="39" t="s">
        <v>54</v>
      </c>
      <c r="F44" s="39" t="s">
        <v>163</v>
      </c>
      <c r="G44" s="39" t="s">
        <v>164</v>
      </c>
      <c r="H44" s="39" t="s">
        <v>51</v>
      </c>
      <c r="I44" s="39">
        <v>2.6</v>
      </c>
      <c r="J44" s="39" t="s">
        <v>165</v>
      </c>
      <c r="K44" s="39"/>
      <c r="L44" s="39"/>
      <c r="M44" s="39">
        <v>422</v>
      </c>
      <c r="N44" s="39">
        <v>0</v>
      </c>
      <c r="O44" s="39">
        <v>0</v>
      </c>
      <c r="P44" s="39">
        <v>422</v>
      </c>
      <c r="Q44" s="39">
        <v>0</v>
      </c>
      <c r="R44" s="39">
        <v>0</v>
      </c>
      <c r="S44" s="39">
        <v>2</v>
      </c>
      <c r="T44" s="39">
        <v>420</v>
      </c>
      <c r="U44" s="39">
        <v>0</v>
      </c>
      <c r="V44" s="39">
        <v>516</v>
      </c>
      <c r="W44" s="20"/>
      <c r="X44" s="39">
        <v>32</v>
      </c>
      <c r="Y44" s="39" t="s">
        <v>55</v>
      </c>
      <c r="Z44" s="39" t="s">
        <v>53</v>
      </c>
      <c r="AA44" s="43">
        <v>1</v>
      </c>
      <c r="AB44" s="44">
        <f t="shared" si="2"/>
        <v>1.3416000000000001</v>
      </c>
    </row>
    <row r="45" spans="1:28" ht="45" x14ac:dyDescent="0.3">
      <c r="A45" s="23">
        <f t="shared" si="3"/>
        <v>229</v>
      </c>
      <c r="B45" s="24" t="s">
        <v>62</v>
      </c>
      <c r="C45" s="39" t="s">
        <v>49</v>
      </c>
      <c r="D45" s="39" t="s">
        <v>166</v>
      </c>
      <c r="E45" s="39" t="s">
        <v>60</v>
      </c>
      <c r="F45" s="39" t="s">
        <v>167</v>
      </c>
      <c r="G45" s="39" t="s">
        <v>168</v>
      </c>
      <c r="H45" s="39" t="s">
        <v>51</v>
      </c>
      <c r="I45" s="39">
        <v>3.42</v>
      </c>
      <c r="J45" s="39" t="s">
        <v>169</v>
      </c>
      <c r="K45" s="39"/>
      <c r="L45" s="39"/>
      <c r="M45" s="39">
        <v>1</v>
      </c>
      <c r="N45" s="39">
        <v>0</v>
      </c>
      <c r="O45" s="39">
        <v>0</v>
      </c>
      <c r="P45" s="39">
        <v>1</v>
      </c>
      <c r="Q45" s="39">
        <v>0</v>
      </c>
      <c r="R45" s="39">
        <v>0</v>
      </c>
      <c r="S45" s="39">
        <v>0</v>
      </c>
      <c r="T45" s="39">
        <v>1</v>
      </c>
      <c r="U45" s="39">
        <v>0</v>
      </c>
      <c r="V45" s="39">
        <v>8</v>
      </c>
      <c r="W45" s="20"/>
      <c r="X45" s="39">
        <v>33</v>
      </c>
      <c r="Y45" s="39" t="s">
        <v>55</v>
      </c>
      <c r="Z45" s="39" t="s">
        <v>53</v>
      </c>
      <c r="AA45" s="43">
        <v>1</v>
      </c>
      <c r="AB45" s="44">
        <f t="shared" si="2"/>
        <v>2.7359999999999999E-2</v>
      </c>
    </row>
    <row r="46" spans="1:28" ht="45" x14ac:dyDescent="0.3">
      <c r="A46" s="23">
        <f t="shared" si="3"/>
        <v>230</v>
      </c>
      <c r="B46" s="24" t="s">
        <v>62</v>
      </c>
      <c r="C46" s="39" t="s">
        <v>49</v>
      </c>
      <c r="D46" s="39" t="s">
        <v>170</v>
      </c>
      <c r="E46" s="39" t="s">
        <v>60</v>
      </c>
      <c r="F46" s="39" t="s">
        <v>171</v>
      </c>
      <c r="G46" s="39" t="s">
        <v>172</v>
      </c>
      <c r="H46" s="39" t="s">
        <v>51</v>
      </c>
      <c r="I46" s="39">
        <v>2.8</v>
      </c>
      <c r="J46" s="39" t="s">
        <v>173</v>
      </c>
      <c r="K46" s="39"/>
      <c r="L46" s="39"/>
      <c r="M46" s="39">
        <v>1</v>
      </c>
      <c r="N46" s="39">
        <v>0</v>
      </c>
      <c r="O46" s="39">
        <v>0</v>
      </c>
      <c r="P46" s="39">
        <v>1</v>
      </c>
      <c r="Q46" s="39">
        <v>0</v>
      </c>
      <c r="R46" s="39">
        <v>0</v>
      </c>
      <c r="S46" s="39">
        <v>0</v>
      </c>
      <c r="T46" s="39">
        <v>1</v>
      </c>
      <c r="U46" s="39">
        <v>0</v>
      </c>
      <c r="V46" s="39">
        <v>51</v>
      </c>
      <c r="W46" s="20"/>
      <c r="X46" s="39">
        <v>34</v>
      </c>
      <c r="Y46" s="39" t="s">
        <v>55</v>
      </c>
      <c r="Z46" s="39" t="s">
        <v>53</v>
      </c>
      <c r="AA46" s="43">
        <v>1</v>
      </c>
      <c r="AB46" s="44">
        <f t="shared" si="2"/>
        <v>0.14279999999999998</v>
      </c>
    </row>
    <row r="47" spans="1:28" ht="45" x14ac:dyDescent="0.3">
      <c r="A47" s="23">
        <f t="shared" si="3"/>
        <v>231</v>
      </c>
      <c r="B47" s="24" t="s">
        <v>62</v>
      </c>
      <c r="C47" s="33" t="s">
        <v>49</v>
      </c>
      <c r="D47" s="33" t="s">
        <v>93</v>
      </c>
      <c r="E47" s="33">
        <v>0.38</v>
      </c>
      <c r="F47" s="35">
        <v>44298.371527777781</v>
      </c>
      <c r="G47" s="35">
        <v>44298.684027777781</v>
      </c>
      <c r="H47" s="33" t="s">
        <v>50</v>
      </c>
      <c r="I47" s="22">
        <f t="shared" si="5"/>
        <v>7.5</v>
      </c>
      <c r="J47" s="33" t="s">
        <v>94</v>
      </c>
      <c r="K47" s="20">
        <v>0</v>
      </c>
      <c r="L47" s="20">
        <v>0</v>
      </c>
      <c r="M47" s="33">
        <v>145</v>
      </c>
      <c r="N47" s="20">
        <v>0</v>
      </c>
      <c r="O47" s="20">
        <v>0</v>
      </c>
      <c r="P47" s="20">
        <f t="shared" si="0"/>
        <v>145</v>
      </c>
      <c r="Q47" s="20">
        <v>0</v>
      </c>
      <c r="R47" s="20">
        <v>0</v>
      </c>
      <c r="S47" s="20">
        <v>0</v>
      </c>
      <c r="T47" s="20">
        <f t="shared" si="1"/>
        <v>145</v>
      </c>
      <c r="U47" s="20">
        <v>0</v>
      </c>
      <c r="V47" s="33">
        <v>119</v>
      </c>
      <c r="W47" s="20"/>
      <c r="X47" s="33"/>
      <c r="Y47" s="25"/>
      <c r="Z47" s="25"/>
      <c r="AA47" s="41">
        <v>1</v>
      </c>
      <c r="AB47" s="44">
        <f t="shared" si="2"/>
        <v>0.89249999999999996</v>
      </c>
    </row>
    <row r="48" spans="1:28" ht="45" x14ac:dyDescent="0.3">
      <c r="A48" s="23">
        <f t="shared" si="3"/>
        <v>232</v>
      </c>
      <c r="B48" s="24" t="s">
        <v>62</v>
      </c>
      <c r="C48" s="20" t="s">
        <v>56</v>
      </c>
      <c r="D48" s="28" t="s">
        <v>95</v>
      </c>
      <c r="E48" s="20">
        <v>0.38</v>
      </c>
      <c r="F48" s="21">
        <v>44298.378472222219</v>
      </c>
      <c r="G48" s="21">
        <v>44298.447916666664</v>
      </c>
      <c r="H48" s="20" t="s">
        <v>50</v>
      </c>
      <c r="I48" s="22">
        <f t="shared" si="5"/>
        <v>1.6666666666860692</v>
      </c>
      <c r="J48" s="28" t="s">
        <v>95</v>
      </c>
      <c r="K48" s="20">
        <v>0</v>
      </c>
      <c r="L48" s="20">
        <v>0</v>
      </c>
      <c r="M48" s="20">
        <v>1</v>
      </c>
      <c r="N48" s="20">
        <v>0</v>
      </c>
      <c r="O48" s="20">
        <v>0</v>
      </c>
      <c r="P48" s="20">
        <f t="shared" si="0"/>
        <v>1</v>
      </c>
      <c r="Q48" s="20">
        <v>0</v>
      </c>
      <c r="R48" s="20">
        <v>0</v>
      </c>
      <c r="S48" s="20">
        <v>0</v>
      </c>
      <c r="T48" s="20">
        <f t="shared" si="1"/>
        <v>1</v>
      </c>
      <c r="U48" s="20">
        <v>0</v>
      </c>
      <c r="V48" s="18">
        <v>26</v>
      </c>
      <c r="W48" s="20"/>
      <c r="X48" s="19"/>
      <c r="Y48" s="19"/>
      <c r="Z48" s="19"/>
      <c r="AA48" s="41">
        <v>1</v>
      </c>
      <c r="AB48" s="44">
        <f t="shared" si="2"/>
        <v>4.3333333333837799E-2</v>
      </c>
    </row>
    <row r="49" spans="1:28" ht="45" x14ac:dyDescent="0.3">
      <c r="A49" s="23">
        <f t="shared" si="3"/>
        <v>233</v>
      </c>
      <c r="B49" s="24" t="s">
        <v>62</v>
      </c>
      <c r="C49" s="20" t="s">
        <v>49</v>
      </c>
      <c r="D49" s="28" t="s">
        <v>96</v>
      </c>
      <c r="E49" s="20">
        <v>0.38</v>
      </c>
      <c r="F49" s="21">
        <v>44298.583333333336</v>
      </c>
      <c r="G49" s="21">
        <v>44298.651388888888</v>
      </c>
      <c r="H49" s="20" t="s">
        <v>50</v>
      </c>
      <c r="I49" s="22">
        <f t="shared" si="5"/>
        <v>1.6333333332440816</v>
      </c>
      <c r="J49" s="28" t="s">
        <v>96</v>
      </c>
      <c r="K49" s="20">
        <v>0</v>
      </c>
      <c r="L49" s="20">
        <v>0</v>
      </c>
      <c r="M49" s="20">
        <v>6</v>
      </c>
      <c r="N49" s="20">
        <v>0</v>
      </c>
      <c r="O49" s="20">
        <v>0</v>
      </c>
      <c r="P49" s="20">
        <f t="shared" si="0"/>
        <v>6</v>
      </c>
      <c r="Q49" s="20">
        <v>0</v>
      </c>
      <c r="R49" s="20">
        <v>0</v>
      </c>
      <c r="S49" s="20">
        <v>0</v>
      </c>
      <c r="T49" s="20">
        <f t="shared" si="1"/>
        <v>6</v>
      </c>
      <c r="U49" s="20">
        <v>0</v>
      </c>
      <c r="V49" s="26">
        <v>87</v>
      </c>
      <c r="W49" s="20"/>
      <c r="X49" s="26"/>
      <c r="Y49" s="26"/>
      <c r="Z49" s="26"/>
      <c r="AA49" s="41">
        <v>1</v>
      </c>
      <c r="AB49" s="44">
        <f t="shared" si="2"/>
        <v>0.1420999999922351</v>
      </c>
    </row>
    <row r="50" spans="1:28" ht="45" x14ac:dyDescent="0.3">
      <c r="A50" s="23">
        <f t="shared" si="3"/>
        <v>234</v>
      </c>
      <c r="B50" s="24" t="s">
        <v>62</v>
      </c>
      <c r="C50" s="39" t="s">
        <v>56</v>
      </c>
      <c r="D50" s="39" t="s">
        <v>174</v>
      </c>
      <c r="E50" s="39" t="s">
        <v>54</v>
      </c>
      <c r="F50" s="39" t="s">
        <v>175</v>
      </c>
      <c r="G50" s="39" t="s">
        <v>176</v>
      </c>
      <c r="H50" s="39" t="s">
        <v>51</v>
      </c>
      <c r="I50" s="39">
        <v>0.33</v>
      </c>
      <c r="J50" s="39" t="s">
        <v>177</v>
      </c>
      <c r="K50" s="39"/>
      <c r="L50" s="39"/>
      <c r="M50" s="39">
        <v>54</v>
      </c>
      <c r="N50" s="39">
        <v>0</v>
      </c>
      <c r="O50" s="39">
        <v>0</v>
      </c>
      <c r="P50" s="39">
        <v>54</v>
      </c>
      <c r="Q50" s="39">
        <v>0</v>
      </c>
      <c r="R50" s="39">
        <v>0</v>
      </c>
      <c r="S50" s="39">
        <v>0</v>
      </c>
      <c r="T50" s="39">
        <v>54</v>
      </c>
      <c r="U50" s="39">
        <v>0</v>
      </c>
      <c r="V50" s="39">
        <v>99</v>
      </c>
      <c r="W50" s="20"/>
      <c r="X50" s="39">
        <v>35</v>
      </c>
      <c r="Y50" s="39" t="s">
        <v>55</v>
      </c>
      <c r="Z50" s="39" t="s">
        <v>53</v>
      </c>
      <c r="AA50" s="43">
        <v>1</v>
      </c>
      <c r="AB50" s="44">
        <f t="shared" si="2"/>
        <v>3.2670000000000005E-2</v>
      </c>
    </row>
    <row r="51" spans="1:28" ht="45" x14ac:dyDescent="0.3">
      <c r="A51" s="23">
        <f t="shared" si="3"/>
        <v>235</v>
      </c>
      <c r="B51" s="24" t="s">
        <v>62</v>
      </c>
      <c r="C51" s="39" t="s">
        <v>56</v>
      </c>
      <c r="D51" s="39" t="s">
        <v>178</v>
      </c>
      <c r="E51" s="39" t="s">
        <v>54</v>
      </c>
      <c r="F51" s="39" t="s">
        <v>179</v>
      </c>
      <c r="G51" s="39" t="s">
        <v>180</v>
      </c>
      <c r="H51" s="39" t="s">
        <v>51</v>
      </c>
      <c r="I51" s="39">
        <v>0.13</v>
      </c>
      <c r="J51" s="39" t="s">
        <v>181</v>
      </c>
      <c r="K51" s="39"/>
      <c r="L51" s="39"/>
      <c r="M51" s="39">
        <v>5</v>
      </c>
      <c r="N51" s="39">
        <v>0</v>
      </c>
      <c r="O51" s="39">
        <v>0</v>
      </c>
      <c r="P51" s="39">
        <v>5</v>
      </c>
      <c r="Q51" s="39">
        <v>0</v>
      </c>
      <c r="R51" s="39">
        <v>0</v>
      </c>
      <c r="S51" s="39">
        <v>0</v>
      </c>
      <c r="T51" s="39">
        <v>5</v>
      </c>
      <c r="U51" s="39">
        <v>0</v>
      </c>
      <c r="V51" s="39">
        <v>40</v>
      </c>
      <c r="W51" s="20"/>
      <c r="X51" s="39">
        <v>36</v>
      </c>
      <c r="Y51" s="39" t="s">
        <v>55</v>
      </c>
      <c r="Z51" s="39" t="s">
        <v>53</v>
      </c>
      <c r="AA51" s="43">
        <v>1</v>
      </c>
      <c r="AB51" s="44">
        <f t="shared" si="2"/>
        <v>5.1999999999999998E-3</v>
      </c>
    </row>
    <row r="52" spans="1:28" ht="60" x14ac:dyDescent="0.3">
      <c r="A52" s="23">
        <f t="shared" si="3"/>
        <v>236</v>
      </c>
      <c r="B52" s="24" t="s">
        <v>62</v>
      </c>
      <c r="C52" s="39" t="s">
        <v>52</v>
      </c>
      <c r="D52" s="39" t="s">
        <v>182</v>
      </c>
      <c r="E52" s="39" t="s">
        <v>59</v>
      </c>
      <c r="F52" s="39" t="s">
        <v>183</v>
      </c>
      <c r="G52" s="39" t="s">
        <v>184</v>
      </c>
      <c r="H52" s="39" t="s">
        <v>51</v>
      </c>
      <c r="I52" s="39">
        <v>2.27</v>
      </c>
      <c r="J52" s="39" t="s">
        <v>185</v>
      </c>
      <c r="K52" s="39"/>
      <c r="L52" s="39"/>
      <c r="M52" s="39">
        <v>152</v>
      </c>
      <c r="N52" s="39">
        <v>0</v>
      </c>
      <c r="O52" s="39">
        <v>0</v>
      </c>
      <c r="P52" s="39">
        <v>152</v>
      </c>
      <c r="Q52" s="39">
        <v>0</v>
      </c>
      <c r="R52" s="39">
        <v>0</v>
      </c>
      <c r="S52" s="39">
        <v>0</v>
      </c>
      <c r="T52" s="39">
        <v>152</v>
      </c>
      <c r="U52" s="39">
        <v>0</v>
      </c>
      <c r="V52" s="39">
        <v>194</v>
      </c>
      <c r="W52" s="20"/>
      <c r="X52" s="39">
        <v>37</v>
      </c>
      <c r="Y52" s="39" t="s">
        <v>55</v>
      </c>
      <c r="Z52" s="39" t="s">
        <v>53</v>
      </c>
      <c r="AA52" s="43">
        <v>1</v>
      </c>
      <c r="AB52" s="44">
        <f t="shared" si="2"/>
        <v>0.44037999999999999</v>
      </c>
    </row>
    <row r="53" spans="1:28" ht="45" x14ac:dyDescent="0.3">
      <c r="A53" s="23">
        <f t="shared" si="3"/>
        <v>237</v>
      </c>
      <c r="B53" s="24" t="s">
        <v>62</v>
      </c>
      <c r="C53" s="20" t="s">
        <v>49</v>
      </c>
      <c r="D53" s="28" t="s">
        <v>72</v>
      </c>
      <c r="E53" s="20">
        <v>0.38</v>
      </c>
      <c r="F53" s="21">
        <v>44299.369444444441</v>
      </c>
      <c r="G53" s="21">
        <v>44299.475694444445</v>
      </c>
      <c r="H53" s="20" t="s">
        <v>50</v>
      </c>
      <c r="I53" s="22">
        <f t="shared" si="5"/>
        <v>2.5500000001047738</v>
      </c>
      <c r="J53" s="28" t="s">
        <v>97</v>
      </c>
      <c r="K53" s="20">
        <v>0</v>
      </c>
      <c r="L53" s="20">
        <v>0</v>
      </c>
      <c r="M53" s="20">
        <v>71</v>
      </c>
      <c r="N53" s="20">
        <v>0</v>
      </c>
      <c r="O53" s="20">
        <v>0</v>
      </c>
      <c r="P53" s="20">
        <f t="shared" si="0"/>
        <v>71</v>
      </c>
      <c r="Q53" s="20">
        <v>0</v>
      </c>
      <c r="R53" s="20">
        <v>0</v>
      </c>
      <c r="S53" s="20">
        <v>0</v>
      </c>
      <c r="T53" s="20">
        <f t="shared" si="1"/>
        <v>71</v>
      </c>
      <c r="U53" s="20">
        <v>0</v>
      </c>
      <c r="V53" s="26">
        <v>20</v>
      </c>
      <c r="W53" s="20"/>
      <c r="X53" s="26"/>
      <c r="Y53" s="26"/>
      <c r="Z53" s="26"/>
      <c r="AA53" s="41">
        <v>1</v>
      </c>
      <c r="AB53" s="44">
        <f t="shared" si="2"/>
        <v>5.1000000002095473E-2</v>
      </c>
    </row>
    <row r="54" spans="1:28" ht="45" x14ac:dyDescent="0.3">
      <c r="A54" s="23">
        <f t="shared" si="3"/>
        <v>238</v>
      </c>
      <c r="B54" s="24" t="s">
        <v>62</v>
      </c>
      <c r="C54" s="30" t="s">
        <v>66</v>
      </c>
      <c r="D54" s="30" t="s">
        <v>98</v>
      </c>
      <c r="E54" s="30" t="s">
        <v>57</v>
      </c>
      <c r="F54" s="32">
        <v>44299.40625</v>
      </c>
      <c r="G54" s="32">
        <v>44299.666666666664</v>
      </c>
      <c r="H54" s="30" t="s">
        <v>50</v>
      </c>
      <c r="I54" s="22">
        <f t="shared" si="5"/>
        <v>6.2499999999417923</v>
      </c>
      <c r="J54" s="30" t="s">
        <v>99</v>
      </c>
      <c r="K54" s="20">
        <v>0</v>
      </c>
      <c r="L54" s="20">
        <v>0</v>
      </c>
      <c r="M54" s="30">
        <v>194</v>
      </c>
      <c r="N54" s="20">
        <v>0</v>
      </c>
      <c r="O54" s="20">
        <v>0</v>
      </c>
      <c r="P54" s="20">
        <f t="shared" si="0"/>
        <v>194</v>
      </c>
      <c r="Q54" s="20">
        <v>0</v>
      </c>
      <c r="R54" s="20">
        <v>0</v>
      </c>
      <c r="S54" s="20">
        <v>0</v>
      </c>
      <c r="T54" s="20">
        <f t="shared" si="1"/>
        <v>194</v>
      </c>
      <c r="U54" s="20">
        <v>0</v>
      </c>
      <c r="V54" s="30">
        <v>168</v>
      </c>
      <c r="W54" s="20"/>
      <c r="X54" s="30"/>
      <c r="Y54" s="30"/>
      <c r="Z54" s="30"/>
      <c r="AA54" s="41">
        <v>1</v>
      </c>
      <c r="AB54" s="44">
        <f t="shared" si="2"/>
        <v>1.0499999999902212</v>
      </c>
    </row>
    <row r="55" spans="1:28" ht="45" x14ac:dyDescent="0.3">
      <c r="A55" s="23">
        <f t="shared" si="3"/>
        <v>239</v>
      </c>
      <c r="B55" s="24" t="s">
        <v>62</v>
      </c>
      <c r="C55" s="20" t="s">
        <v>49</v>
      </c>
      <c r="D55" s="28" t="s">
        <v>236</v>
      </c>
      <c r="E55" s="20" t="s">
        <v>57</v>
      </c>
      <c r="F55" s="21">
        <v>44299.583333333336</v>
      </c>
      <c r="G55" s="21">
        <v>44299.6875</v>
      </c>
      <c r="H55" s="20" t="s">
        <v>50</v>
      </c>
      <c r="I55" s="22">
        <f t="shared" ref="I55" si="11">(ABS(F55-G55)*24)</f>
        <v>2.4999999999417923</v>
      </c>
      <c r="J55" s="28" t="s">
        <v>236</v>
      </c>
      <c r="K55" s="20">
        <v>0</v>
      </c>
      <c r="L55" s="20">
        <v>0</v>
      </c>
      <c r="M55" s="20">
        <v>9</v>
      </c>
      <c r="N55" s="20">
        <v>0</v>
      </c>
      <c r="O55" s="20">
        <v>0</v>
      </c>
      <c r="P55" s="20">
        <v>9</v>
      </c>
      <c r="Q55" s="20">
        <v>0</v>
      </c>
      <c r="R55" s="20">
        <v>0</v>
      </c>
      <c r="S55" s="20">
        <v>0</v>
      </c>
      <c r="T55" s="20">
        <v>9</v>
      </c>
      <c r="U55" s="20">
        <v>0</v>
      </c>
      <c r="V55" s="36">
        <v>246</v>
      </c>
      <c r="W55" s="20"/>
      <c r="X55" s="37"/>
      <c r="Y55" s="38"/>
      <c r="Z55" s="38"/>
      <c r="AA55" s="42">
        <v>1</v>
      </c>
      <c r="AB55" s="44">
        <f t="shared" si="2"/>
        <v>0.61499999998568089</v>
      </c>
    </row>
    <row r="56" spans="1:28" ht="45" x14ac:dyDescent="0.3">
      <c r="A56" s="23">
        <f t="shared" si="3"/>
        <v>240</v>
      </c>
      <c r="B56" s="24" t="s">
        <v>62</v>
      </c>
      <c r="C56" s="20" t="s">
        <v>49</v>
      </c>
      <c r="D56" s="28" t="s">
        <v>100</v>
      </c>
      <c r="E56" s="20">
        <v>0.38</v>
      </c>
      <c r="F56" s="21">
        <v>44300.579861111109</v>
      </c>
      <c r="G56" s="21">
        <v>44300.631944444445</v>
      </c>
      <c r="H56" s="20" t="s">
        <v>50</v>
      </c>
      <c r="I56" s="22">
        <f t="shared" si="5"/>
        <v>1.2500000000582077</v>
      </c>
      <c r="J56" s="28" t="s">
        <v>100</v>
      </c>
      <c r="K56" s="20">
        <v>0</v>
      </c>
      <c r="L56" s="20">
        <v>0</v>
      </c>
      <c r="M56" s="20">
        <v>15</v>
      </c>
      <c r="N56" s="20">
        <v>0</v>
      </c>
      <c r="O56" s="20">
        <v>0</v>
      </c>
      <c r="P56" s="20">
        <f t="shared" si="0"/>
        <v>15</v>
      </c>
      <c r="Q56" s="20">
        <v>0</v>
      </c>
      <c r="R56" s="20">
        <v>0</v>
      </c>
      <c r="S56" s="20">
        <v>0</v>
      </c>
      <c r="T56" s="20">
        <f t="shared" si="1"/>
        <v>15</v>
      </c>
      <c r="U56" s="20">
        <v>0</v>
      </c>
      <c r="V56" s="20">
        <v>25</v>
      </c>
      <c r="W56" s="20"/>
      <c r="X56" s="28"/>
      <c r="Y56" s="29"/>
      <c r="Z56" s="29"/>
      <c r="AA56" s="41">
        <v>1</v>
      </c>
      <c r="AB56" s="44">
        <f t="shared" si="2"/>
        <v>3.125000000145519E-2</v>
      </c>
    </row>
    <row r="57" spans="1:28" ht="45" x14ac:dyDescent="0.3">
      <c r="A57" s="23">
        <f t="shared" si="3"/>
        <v>241</v>
      </c>
      <c r="B57" s="24" t="s">
        <v>62</v>
      </c>
      <c r="C57" s="20" t="s">
        <v>49</v>
      </c>
      <c r="D57" s="28" t="s">
        <v>237</v>
      </c>
      <c r="E57" s="20" t="s">
        <v>57</v>
      </c>
      <c r="F57" s="21">
        <v>44300.5625</v>
      </c>
      <c r="G57" s="21">
        <v>44300.666666666664</v>
      </c>
      <c r="H57" s="20" t="s">
        <v>50</v>
      </c>
      <c r="I57" s="22">
        <f t="shared" ref="I57:I58" si="12">(ABS(F57-G57)*24)</f>
        <v>2.4999999999417923</v>
      </c>
      <c r="J57" s="28" t="s">
        <v>237</v>
      </c>
      <c r="K57" s="20">
        <v>0</v>
      </c>
      <c r="L57" s="20">
        <v>0</v>
      </c>
      <c r="M57" s="20">
        <v>11</v>
      </c>
      <c r="N57" s="20">
        <v>0</v>
      </c>
      <c r="O57" s="20">
        <v>0</v>
      </c>
      <c r="P57" s="20">
        <v>11</v>
      </c>
      <c r="Q57" s="20">
        <v>0</v>
      </c>
      <c r="R57" s="20">
        <v>0</v>
      </c>
      <c r="S57" s="20">
        <v>0</v>
      </c>
      <c r="T57" s="20">
        <v>11</v>
      </c>
      <c r="U57" s="20">
        <v>0</v>
      </c>
      <c r="V57" s="36">
        <v>134</v>
      </c>
      <c r="W57" s="20"/>
      <c r="X57" s="37"/>
      <c r="Y57" s="38"/>
      <c r="Z57" s="38"/>
      <c r="AA57" s="42">
        <v>1</v>
      </c>
      <c r="AB57" s="44">
        <f t="shared" si="2"/>
        <v>0.33499999999220015</v>
      </c>
    </row>
    <row r="58" spans="1:28" ht="45" x14ac:dyDescent="0.3">
      <c r="A58" s="23">
        <f t="shared" si="3"/>
        <v>242</v>
      </c>
      <c r="B58" s="24" t="s">
        <v>62</v>
      </c>
      <c r="C58" s="20" t="s">
        <v>49</v>
      </c>
      <c r="D58" s="28" t="s">
        <v>238</v>
      </c>
      <c r="E58" s="20" t="s">
        <v>61</v>
      </c>
      <c r="F58" s="21">
        <v>44300.604166666664</v>
      </c>
      <c r="G58" s="21">
        <v>44300.666666666664</v>
      </c>
      <c r="H58" s="20" t="s">
        <v>50</v>
      </c>
      <c r="I58" s="22">
        <f t="shared" si="12"/>
        <v>1.5</v>
      </c>
      <c r="J58" s="28" t="s">
        <v>238</v>
      </c>
      <c r="K58" s="20">
        <v>0</v>
      </c>
      <c r="L58" s="20">
        <v>0</v>
      </c>
      <c r="M58" s="20">
        <v>18</v>
      </c>
      <c r="N58" s="20">
        <v>0</v>
      </c>
      <c r="O58" s="20">
        <v>0</v>
      </c>
      <c r="P58" s="20">
        <v>18</v>
      </c>
      <c r="Q58" s="20">
        <v>0</v>
      </c>
      <c r="R58" s="20">
        <v>0</v>
      </c>
      <c r="S58" s="20">
        <v>0</v>
      </c>
      <c r="T58" s="20">
        <v>18</v>
      </c>
      <c r="U58" s="20">
        <v>0</v>
      </c>
      <c r="V58" s="36">
        <v>176</v>
      </c>
      <c r="W58" s="20"/>
      <c r="X58" s="37"/>
      <c r="Y58" s="38"/>
      <c r="Z58" s="38"/>
      <c r="AA58" s="42">
        <v>1</v>
      </c>
      <c r="AB58" s="44">
        <f t="shared" si="2"/>
        <v>0.26400000000000001</v>
      </c>
    </row>
    <row r="59" spans="1:28" ht="45" x14ac:dyDescent="0.3">
      <c r="A59" s="23">
        <f t="shared" si="3"/>
        <v>243</v>
      </c>
      <c r="B59" s="24" t="s">
        <v>62</v>
      </c>
      <c r="C59" s="39" t="s">
        <v>49</v>
      </c>
      <c r="D59" s="39" t="s">
        <v>186</v>
      </c>
      <c r="E59" s="39" t="s">
        <v>60</v>
      </c>
      <c r="F59" s="39" t="s">
        <v>187</v>
      </c>
      <c r="G59" s="39" t="s">
        <v>188</v>
      </c>
      <c r="H59" s="39" t="s">
        <v>51</v>
      </c>
      <c r="I59" s="39">
        <v>3.42</v>
      </c>
      <c r="J59" s="39" t="s">
        <v>189</v>
      </c>
      <c r="K59" s="39"/>
      <c r="L59" s="39"/>
      <c r="M59" s="39">
        <v>1</v>
      </c>
      <c r="N59" s="39">
        <v>0</v>
      </c>
      <c r="O59" s="39">
        <v>0</v>
      </c>
      <c r="P59" s="39">
        <v>1</v>
      </c>
      <c r="Q59" s="39">
        <v>0</v>
      </c>
      <c r="R59" s="39">
        <v>0</v>
      </c>
      <c r="S59" s="39">
        <v>0</v>
      </c>
      <c r="T59" s="39">
        <v>1</v>
      </c>
      <c r="U59" s="39">
        <v>0</v>
      </c>
      <c r="V59" s="39">
        <v>15</v>
      </c>
      <c r="W59" s="20"/>
      <c r="X59" s="39">
        <v>38</v>
      </c>
      <c r="Y59" s="39" t="s">
        <v>55</v>
      </c>
      <c r="Z59" s="39" t="s">
        <v>53</v>
      </c>
      <c r="AA59" s="43">
        <v>1</v>
      </c>
      <c r="AB59" s="44">
        <f t="shared" si="2"/>
        <v>5.1299999999999998E-2</v>
      </c>
    </row>
    <row r="60" spans="1:28" ht="45" x14ac:dyDescent="0.3">
      <c r="A60" s="23">
        <f t="shared" si="3"/>
        <v>244</v>
      </c>
      <c r="B60" s="24" t="s">
        <v>62</v>
      </c>
      <c r="C60" s="39" t="s">
        <v>49</v>
      </c>
      <c r="D60" s="39" t="s">
        <v>190</v>
      </c>
      <c r="E60" s="39" t="s">
        <v>60</v>
      </c>
      <c r="F60" s="39" t="s">
        <v>191</v>
      </c>
      <c r="G60" s="39" t="s">
        <v>192</v>
      </c>
      <c r="H60" s="39" t="s">
        <v>51</v>
      </c>
      <c r="I60" s="39">
        <v>2.7</v>
      </c>
      <c r="J60" s="39" t="s">
        <v>193</v>
      </c>
      <c r="K60" s="39"/>
      <c r="L60" s="39"/>
      <c r="M60" s="39">
        <v>165</v>
      </c>
      <c r="N60" s="39">
        <v>0</v>
      </c>
      <c r="O60" s="39">
        <v>0</v>
      </c>
      <c r="P60" s="39">
        <v>165</v>
      </c>
      <c r="Q60" s="39">
        <v>0</v>
      </c>
      <c r="R60" s="39">
        <v>0</v>
      </c>
      <c r="S60" s="39">
        <v>0</v>
      </c>
      <c r="T60" s="39">
        <v>165</v>
      </c>
      <c r="U60" s="39">
        <v>0</v>
      </c>
      <c r="V60" s="39">
        <v>208</v>
      </c>
      <c r="W60" s="20"/>
      <c r="X60" s="39">
        <v>39</v>
      </c>
      <c r="Y60" s="39" t="s">
        <v>55</v>
      </c>
      <c r="Z60" s="39" t="s">
        <v>53</v>
      </c>
      <c r="AA60" s="43">
        <v>1</v>
      </c>
      <c r="AB60" s="44">
        <f t="shared" si="2"/>
        <v>0.56159999999999999</v>
      </c>
    </row>
    <row r="61" spans="1:28" ht="45" x14ac:dyDescent="0.3">
      <c r="A61" s="23">
        <f t="shared" si="3"/>
        <v>245</v>
      </c>
      <c r="B61" s="24" t="s">
        <v>62</v>
      </c>
      <c r="C61" s="39" t="s">
        <v>52</v>
      </c>
      <c r="D61" s="39" t="s">
        <v>194</v>
      </c>
      <c r="E61" s="39" t="s">
        <v>54</v>
      </c>
      <c r="F61" s="39" t="s">
        <v>195</v>
      </c>
      <c r="G61" s="39" t="s">
        <v>196</v>
      </c>
      <c r="H61" s="39" t="s">
        <v>51</v>
      </c>
      <c r="I61" s="39">
        <v>2.02</v>
      </c>
      <c r="J61" s="39" t="s">
        <v>197</v>
      </c>
      <c r="K61" s="39"/>
      <c r="L61" s="39"/>
      <c r="M61" s="39">
        <v>810</v>
      </c>
      <c r="N61" s="39">
        <v>0</v>
      </c>
      <c r="O61" s="39">
        <v>0</v>
      </c>
      <c r="P61" s="39">
        <v>810</v>
      </c>
      <c r="Q61" s="39">
        <v>0</v>
      </c>
      <c r="R61" s="39">
        <v>0</v>
      </c>
      <c r="S61" s="39">
        <v>1</v>
      </c>
      <c r="T61" s="39">
        <v>809</v>
      </c>
      <c r="U61" s="39">
        <v>0</v>
      </c>
      <c r="V61" s="39">
        <v>674</v>
      </c>
      <c r="W61" s="20"/>
      <c r="X61" s="39">
        <v>40</v>
      </c>
      <c r="Y61" s="39" t="s">
        <v>55</v>
      </c>
      <c r="Z61" s="39" t="s">
        <v>53</v>
      </c>
      <c r="AA61" s="43">
        <v>1</v>
      </c>
      <c r="AB61" s="44">
        <f t="shared" si="2"/>
        <v>1.36148</v>
      </c>
    </row>
    <row r="62" spans="1:28" ht="45" x14ac:dyDescent="0.3">
      <c r="A62" s="23">
        <f t="shared" si="3"/>
        <v>246</v>
      </c>
      <c r="B62" s="24" t="s">
        <v>62</v>
      </c>
      <c r="C62" s="20" t="s">
        <v>49</v>
      </c>
      <c r="D62" s="28" t="s">
        <v>101</v>
      </c>
      <c r="E62" s="20">
        <v>0.38</v>
      </c>
      <c r="F62" s="21">
        <v>44301.377083333333</v>
      </c>
      <c r="G62" s="21">
        <v>44301.479166666664</v>
      </c>
      <c r="H62" s="20" t="s">
        <v>50</v>
      </c>
      <c r="I62" s="22">
        <f t="shared" si="5"/>
        <v>2.4499999999534339</v>
      </c>
      <c r="J62" s="28" t="s">
        <v>102</v>
      </c>
      <c r="K62" s="20">
        <v>0</v>
      </c>
      <c r="L62" s="20">
        <v>0</v>
      </c>
      <c r="M62" s="20">
        <v>37</v>
      </c>
      <c r="N62" s="20">
        <v>0</v>
      </c>
      <c r="O62" s="20">
        <v>0</v>
      </c>
      <c r="P62" s="20">
        <f t="shared" si="0"/>
        <v>37</v>
      </c>
      <c r="Q62" s="20">
        <v>0</v>
      </c>
      <c r="R62" s="20">
        <v>0</v>
      </c>
      <c r="S62" s="20">
        <v>0</v>
      </c>
      <c r="T62" s="20">
        <f t="shared" si="1"/>
        <v>37</v>
      </c>
      <c r="U62" s="20">
        <v>0</v>
      </c>
      <c r="V62" s="20">
        <v>72</v>
      </c>
      <c r="W62" s="20"/>
      <c r="X62" s="28"/>
      <c r="Y62" s="29"/>
      <c r="Z62" s="29"/>
      <c r="AA62" s="41">
        <v>1</v>
      </c>
      <c r="AB62" s="44">
        <f t="shared" si="2"/>
        <v>0.17639999999664724</v>
      </c>
    </row>
    <row r="63" spans="1:28" ht="45" x14ac:dyDescent="0.3">
      <c r="A63" s="23">
        <f t="shared" si="3"/>
        <v>247</v>
      </c>
      <c r="B63" s="24" t="s">
        <v>62</v>
      </c>
      <c r="C63" s="20" t="s">
        <v>49</v>
      </c>
      <c r="D63" s="28" t="s">
        <v>103</v>
      </c>
      <c r="E63" s="20">
        <v>0.38</v>
      </c>
      <c r="F63" s="21">
        <v>44301.597222222219</v>
      </c>
      <c r="G63" s="21">
        <v>44301.649305555555</v>
      </c>
      <c r="H63" s="20" t="s">
        <v>50</v>
      </c>
      <c r="I63" s="22">
        <f t="shared" si="5"/>
        <v>1.2500000000582077</v>
      </c>
      <c r="J63" s="28" t="s">
        <v>103</v>
      </c>
      <c r="K63" s="20">
        <v>0</v>
      </c>
      <c r="L63" s="20">
        <v>0</v>
      </c>
      <c r="M63" s="20">
        <v>15</v>
      </c>
      <c r="N63" s="20">
        <v>0</v>
      </c>
      <c r="O63" s="20">
        <v>0</v>
      </c>
      <c r="P63" s="20">
        <f t="shared" si="0"/>
        <v>15</v>
      </c>
      <c r="Q63" s="20">
        <v>0</v>
      </c>
      <c r="R63" s="20">
        <v>0</v>
      </c>
      <c r="S63" s="20">
        <v>0</v>
      </c>
      <c r="T63" s="20">
        <f t="shared" si="1"/>
        <v>15</v>
      </c>
      <c r="U63" s="20">
        <v>0</v>
      </c>
      <c r="V63" s="26">
        <v>69</v>
      </c>
      <c r="W63" s="20"/>
      <c r="X63" s="26"/>
      <c r="Y63" s="26"/>
      <c r="Z63" s="26"/>
      <c r="AA63" s="41">
        <v>1</v>
      </c>
      <c r="AB63" s="44">
        <f t="shared" si="2"/>
        <v>8.6250000004016322E-2</v>
      </c>
    </row>
    <row r="64" spans="1:28" ht="45" x14ac:dyDescent="0.3">
      <c r="A64" s="23">
        <f t="shared" si="3"/>
        <v>248</v>
      </c>
      <c r="B64" s="24" t="s">
        <v>62</v>
      </c>
      <c r="C64" s="24" t="s">
        <v>49</v>
      </c>
      <c r="D64" s="24" t="s">
        <v>64</v>
      </c>
      <c r="E64" s="24">
        <v>0.38</v>
      </c>
      <c r="F64" s="27">
        <v>44301.572916666664</v>
      </c>
      <c r="G64" s="27">
        <v>44301.6875</v>
      </c>
      <c r="H64" s="24" t="s">
        <v>50</v>
      </c>
      <c r="I64" s="22">
        <f t="shared" si="5"/>
        <v>2.7500000000582077</v>
      </c>
      <c r="J64" s="24" t="s">
        <v>104</v>
      </c>
      <c r="K64" s="20">
        <v>0</v>
      </c>
      <c r="L64" s="20">
        <v>0</v>
      </c>
      <c r="M64" s="24">
        <v>37</v>
      </c>
      <c r="N64" s="20">
        <v>0</v>
      </c>
      <c r="O64" s="20">
        <v>0</v>
      </c>
      <c r="P64" s="20">
        <f t="shared" si="0"/>
        <v>37</v>
      </c>
      <c r="Q64" s="20">
        <v>0</v>
      </c>
      <c r="R64" s="20">
        <v>0</v>
      </c>
      <c r="S64" s="20">
        <v>0</v>
      </c>
      <c r="T64" s="20">
        <f t="shared" si="1"/>
        <v>37</v>
      </c>
      <c r="U64" s="20">
        <v>0</v>
      </c>
      <c r="V64" s="24">
        <v>69</v>
      </c>
      <c r="W64" s="20"/>
      <c r="X64" s="24"/>
      <c r="Y64" s="25"/>
      <c r="Z64" s="25"/>
      <c r="AA64" s="41">
        <v>1</v>
      </c>
      <c r="AB64" s="44">
        <f t="shared" si="2"/>
        <v>0.18975000000401632</v>
      </c>
    </row>
    <row r="65" spans="1:28" ht="45" x14ac:dyDescent="0.3">
      <c r="A65" s="23">
        <f t="shared" si="3"/>
        <v>249</v>
      </c>
      <c r="B65" s="24" t="s">
        <v>62</v>
      </c>
      <c r="C65" s="20" t="s">
        <v>49</v>
      </c>
      <c r="D65" s="28" t="s">
        <v>239</v>
      </c>
      <c r="E65" s="20" t="s">
        <v>61</v>
      </c>
      <c r="F65" s="21">
        <v>44301.583333333336</v>
      </c>
      <c r="G65" s="21">
        <v>44301.666666666664</v>
      </c>
      <c r="H65" s="20" t="s">
        <v>50</v>
      </c>
      <c r="I65" s="22">
        <f t="shared" ref="I65" si="13">(ABS(F65-G65)*24)</f>
        <v>1.9999999998835847</v>
      </c>
      <c r="J65" s="28" t="s">
        <v>239</v>
      </c>
      <c r="K65" s="20">
        <v>0</v>
      </c>
      <c r="L65" s="20">
        <v>0</v>
      </c>
      <c r="M65" s="20">
        <v>12</v>
      </c>
      <c r="N65" s="20">
        <v>0</v>
      </c>
      <c r="O65" s="20">
        <v>0</v>
      </c>
      <c r="P65" s="20">
        <v>12</v>
      </c>
      <c r="Q65" s="20">
        <v>0</v>
      </c>
      <c r="R65" s="20">
        <v>0</v>
      </c>
      <c r="S65" s="20">
        <v>0</v>
      </c>
      <c r="T65" s="20">
        <v>12</v>
      </c>
      <c r="U65" s="20">
        <v>0</v>
      </c>
      <c r="V65" s="36">
        <v>27</v>
      </c>
      <c r="W65" s="20"/>
      <c r="X65" s="37"/>
      <c r="Y65" s="38"/>
      <c r="Z65" s="38"/>
      <c r="AA65" s="42">
        <v>1</v>
      </c>
      <c r="AB65" s="44">
        <f t="shared" si="2"/>
        <v>5.3999999996856785E-2</v>
      </c>
    </row>
    <row r="66" spans="1:28" ht="45" x14ac:dyDescent="0.3">
      <c r="A66" s="23">
        <f t="shared" si="3"/>
        <v>250</v>
      </c>
      <c r="B66" s="24" t="s">
        <v>62</v>
      </c>
      <c r="C66" s="20" t="s">
        <v>49</v>
      </c>
      <c r="D66" s="28" t="s">
        <v>68</v>
      </c>
      <c r="E66" s="20">
        <v>0.38</v>
      </c>
      <c r="F66" s="21">
        <v>44302.368750000001</v>
      </c>
      <c r="G66" s="21">
        <v>44302.694444444445</v>
      </c>
      <c r="H66" s="20" t="s">
        <v>50</v>
      </c>
      <c r="I66" s="22">
        <f t="shared" si="5"/>
        <v>7.8166666666511446</v>
      </c>
      <c r="J66" s="28" t="s">
        <v>105</v>
      </c>
      <c r="K66" s="20">
        <v>0</v>
      </c>
      <c r="L66" s="20">
        <v>0</v>
      </c>
      <c r="M66" s="20">
        <v>120</v>
      </c>
      <c r="N66" s="20">
        <v>0</v>
      </c>
      <c r="O66" s="20">
        <v>0</v>
      </c>
      <c r="P66" s="20">
        <f t="shared" si="0"/>
        <v>120</v>
      </c>
      <c r="Q66" s="20">
        <v>0</v>
      </c>
      <c r="R66" s="20">
        <v>0</v>
      </c>
      <c r="S66" s="20">
        <v>0</v>
      </c>
      <c r="T66" s="20">
        <f t="shared" si="1"/>
        <v>120</v>
      </c>
      <c r="U66" s="20">
        <v>0</v>
      </c>
      <c r="V66" s="20">
        <v>118</v>
      </c>
      <c r="W66" s="20"/>
      <c r="X66" s="28"/>
      <c r="Y66" s="29"/>
      <c r="Z66" s="29"/>
      <c r="AA66" s="41">
        <v>1</v>
      </c>
      <c r="AB66" s="44">
        <f t="shared" si="2"/>
        <v>0.92236666666483502</v>
      </c>
    </row>
    <row r="67" spans="1:28" ht="45" x14ac:dyDescent="0.3">
      <c r="A67" s="23">
        <f t="shared" si="3"/>
        <v>251</v>
      </c>
      <c r="B67" s="24" t="s">
        <v>62</v>
      </c>
      <c r="C67" s="20" t="s">
        <v>49</v>
      </c>
      <c r="D67" s="28" t="s">
        <v>73</v>
      </c>
      <c r="E67" s="20" t="s">
        <v>57</v>
      </c>
      <c r="F67" s="21">
        <v>44302.583333333336</v>
      </c>
      <c r="G67" s="21">
        <v>44302.666666666664</v>
      </c>
      <c r="H67" s="20" t="s">
        <v>50</v>
      </c>
      <c r="I67" s="22">
        <f t="shared" ref="I67" si="14">(ABS(F67-G67)*24)</f>
        <v>1.9999999998835847</v>
      </c>
      <c r="J67" s="28" t="s">
        <v>73</v>
      </c>
      <c r="K67" s="20">
        <v>0</v>
      </c>
      <c r="L67" s="20">
        <v>0</v>
      </c>
      <c r="M67" s="20">
        <v>7</v>
      </c>
      <c r="N67" s="20">
        <v>0</v>
      </c>
      <c r="O67" s="20">
        <v>0</v>
      </c>
      <c r="P67" s="20">
        <v>7</v>
      </c>
      <c r="Q67" s="20">
        <v>0</v>
      </c>
      <c r="R67" s="20">
        <v>0</v>
      </c>
      <c r="S67" s="20">
        <v>0</v>
      </c>
      <c r="T67" s="20">
        <v>7</v>
      </c>
      <c r="U67" s="20">
        <v>0</v>
      </c>
      <c r="V67" s="36">
        <v>112</v>
      </c>
      <c r="W67" s="20"/>
      <c r="X67" s="37"/>
      <c r="Y67" s="38"/>
      <c r="Z67" s="38"/>
      <c r="AA67" s="42">
        <v>1</v>
      </c>
      <c r="AB67" s="44">
        <f t="shared" si="2"/>
        <v>0.22399999998696149</v>
      </c>
    </row>
    <row r="68" spans="1:28" ht="45" x14ac:dyDescent="0.3">
      <c r="A68" s="23">
        <f t="shared" si="3"/>
        <v>252</v>
      </c>
      <c r="B68" s="24" t="s">
        <v>62</v>
      </c>
      <c r="C68" s="20" t="s">
        <v>49</v>
      </c>
      <c r="D68" s="28" t="s">
        <v>106</v>
      </c>
      <c r="E68" s="20">
        <v>0.38</v>
      </c>
      <c r="F68" s="21">
        <v>44305.395833333336</v>
      </c>
      <c r="G68" s="21">
        <v>44305.458333333336</v>
      </c>
      <c r="H68" s="20" t="s">
        <v>50</v>
      </c>
      <c r="I68" s="22">
        <f t="shared" si="5"/>
        <v>1.5</v>
      </c>
      <c r="J68" s="28" t="s">
        <v>107</v>
      </c>
      <c r="K68" s="20">
        <v>0</v>
      </c>
      <c r="L68" s="20">
        <v>0</v>
      </c>
      <c r="M68" s="20">
        <v>93</v>
      </c>
      <c r="N68" s="20">
        <v>0</v>
      </c>
      <c r="O68" s="20">
        <v>0</v>
      </c>
      <c r="P68" s="20">
        <f t="shared" si="0"/>
        <v>93</v>
      </c>
      <c r="Q68" s="20">
        <v>0</v>
      </c>
      <c r="R68" s="20">
        <v>0</v>
      </c>
      <c r="S68" s="20">
        <v>0</v>
      </c>
      <c r="T68" s="20">
        <f t="shared" si="1"/>
        <v>93</v>
      </c>
      <c r="U68" s="20">
        <v>0</v>
      </c>
      <c r="V68" s="20">
        <v>83</v>
      </c>
      <c r="W68" s="20"/>
      <c r="X68" s="28"/>
      <c r="Y68" s="29"/>
      <c r="Z68" s="29"/>
      <c r="AA68" s="41">
        <v>1</v>
      </c>
      <c r="AB68" s="44">
        <f t="shared" si="2"/>
        <v>0.1245</v>
      </c>
    </row>
    <row r="69" spans="1:28" ht="45" x14ac:dyDescent="0.3">
      <c r="A69" s="23">
        <f t="shared" si="3"/>
        <v>253</v>
      </c>
      <c r="B69" s="24" t="s">
        <v>62</v>
      </c>
      <c r="C69" s="20" t="s">
        <v>49</v>
      </c>
      <c r="D69" s="28" t="s">
        <v>108</v>
      </c>
      <c r="E69" s="20">
        <v>0.38</v>
      </c>
      <c r="F69" s="21">
        <v>44305.399305555555</v>
      </c>
      <c r="G69" s="21">
        <v>44305.416666666664</v>
      </c>
      <c r="H69" s="20" t="s">
        <v>50</v>
      </c>
      <c r="I69" s="22">
        <f t="shared" si="5"/>
        <v>0.41666666662786156</v>
      </c>
      <c r="J69" s="28" t="s">
        <v>109</v>
      </c>
      <c r="K69" s="20">
        <v>0</v>
      </c>
      <c r="L69" s="20">
        <v>0</v>
      </c>
      <c r="M69" s="20">
        <v>69</v>
      </c>
      <c r="N69" s="20">
        <v>0</v>
      </c>
      <c r="O69" s="20">
        <v>0</v>
      </c>
      <c r="P69" s="20">
        <f t="shared" si="0"/>
        <v>69</v>
      </c>
      <c r="Q69" s="20">
        <v>0</v>
      </c>
      <c r="R69" s="20">
        <v>0</v>
      </c>
      <c r="S69" s="20">
        <v>0</v>
      </c>
      <c r="T69" s="20">
        <f t="shared" si="1"/>
        <v>69</v>
      </c>
      <c r="U69" s="20">
        <v>0</v>
      </c>
      <c r="V69" s="18">
        <v>68</v>
      </c>
      <c r="W69" s="20"/>
      <c r="X69" s="19"/>
      <c r="Y69" s="19"/>
      <c r="Z69" s="19"/>
      <c r="AA69" s="41">
        <v>1</v>
      </c>
      <c r="AB69" s="44">
        <f t="shared" si="2"/>
        <v>2.8333333330694585E-2</v>
      </c>
    </row>
    <row r="70" spans="1:28" ht="45" x14ac:dyDescent="0.3">
      <c r="A70" s="23">
        <f t="shared" si="3"/>
        <v>254</v>
      </c>
      <c r="B70" s="24" t="s">
        <v>62</v>
      </c>
      <c r="C70" s="20" t="s">
        <v>49</v>
      </c>
      <c r="D70" s="28" t="s">
        <v>64</v>
      </c>
      <c r="E70" s="20">
        <v>0.38</v>
      </c>
      <c r="F70" s="21">
        <v>44305.583333333336</v>
      </c>
      <c r="G70" s="21">
        <v>44305.708333333336</v>
      </c>
      <c r="H70" s="20" t="s">
        <v>50</v>
      </c>
      <c r="I70" s="22">
        <f t="shared" si="5"/>
        <v>3</v>
      </c>
      <c r="J70" s="28" t="s">
        <v>67</v>
      </c>
      <c r="K70" s="20">
        <v>0</v>
      </c>
      <c r="L70" s="20">
        <v>0</v>
      </c>
      <c r="M70" s="20">
        <v>93</v>
      </c>
      <c r="N70" s="20">
        <v>0</v>
      </c>
      <c r="O70" s="20">
        <v>0</v>
      </c>
      <c r="P70" s="20">
        <f t="shared" si="0"/>
        <v>93</v>
      </c>
      <c r="Q70" s="20">
        <v>0</v>
      </c>
      <c r="R70" s="20">
        <v>0</v>
      </c>
      <c r="S70" s="20">
        <v>0</v>
      </c>
      <c r="T70" s="20">
        <f t="shared" si="1"/>
        <v>93</v>
      </c>
      <c r="U70" s="20">
        <v>0</v>
      </c>
      <c r="V70" s="26">
        <v>47</v>
      </c>
      <c r="W70" s="20"/>
      <c r="X70" s="26"/>
      <c r="Y70" s="26"/>
      <c r="Z70" s="26"/>
      <c r="AA70" s="41">
        <v>1</v>
      </c>
      <c r="AB70" s="44">
        <f t="shared" si="2"/>
        <v>0.14099999999999999</v>
      </c>
    </row>
    <row r="71" spans="1:28" ht="45" x14ac:dyDescent="0.3">
      <c r="A71" s="23">
        <f t="shared" si="3"/>
        <v>255</v>
      </c>
      <c r="B71" s="24" t="s">
        <v>62</v>
      </c>
      <c r="C71" s="30" t="s">
        <v>49</v>
      </c>
      <c r="D71" s="31" t="s">
        <v>110</v>
      </c>
      <c r="E71" s="30">
        <v>0.38</v>
      </c>
      <c r="F71" s="32">
        <v>44305.575694444444</v>
      </c>
      <c r="G71" s="32">
        <v>44305.71875</v>
      </c>
      <c r="H71" s="30" t="s">
        <v>50</v>
      </c>
      <c r="I71" s="22">
        <f t="shared" si="5"/>
        <v>3.4333333333488554</v>
      </c>
      <c r="J71" s="31" t="s">
        <v>111</v>
      </c>
      <c r="K71" s="20">
        <v>0</v>
      </c>
      <c r="L71" s="20">
        <v>0</v>
      </c>
      <c r="M71" s="30">
        <v>27</v>
      </c>
      <c r="N71" s="20">
        <v>0</v>
      </c>
      <c r="O71" s="20">
        <v>0</v>
      </c>
      <c r="P71" s="20">
        <f t="shared" si="0"/>
        <v>27</v>
      </c>
      <c r="Q71" s="20">
        <v>0</v>
      </c>
      <c r="R71" s="20">
        <v>0</v>
      </c>
      <c r="S71" s="20">
        <v>0</v>
      </c>
      <c r="T71" s="20">
        <f t="shared" si="1"/>
        <v>27</v>
      </c>
      <c r="U71" s="20">
        <v>0</v>
      </c>
      <c r="V71" s="30">
        <v>78</v>
      </c>
      <c r="W71" s="20"/>
      <c r="X71" s="30"/>
      <c r="Y71" s="30"/>
      <c r="Z71" s="30"/>
      <c r="AA71" s="41">
        <v>1</v>
      </c>
      <c r="AB71" s="44">
        <f t="shared" si="2"/>
        <v>0.26780000000121074</v>
      </c>
    </row>
    <row r="72" spans="1:28" ht="45" x14ac:dyDescent="0.3">
      <c r="A72" s="23">
        <f t="shared" si="3"/>
        <v>256</v>
      </c>
      <c r="B72" s="24" t="s">
        <v>62</v>
      </c>
      <c r="C72" s="20" t="s">
        <v>49</v>
      </c>
      <c r="D72" s="28" t="s">
        <v>112</v>
      </c>
      <c r="E72" s="20">
        <v>0.38</v>
      </c>
      <c r="F72" s="21">
        <v>44305.652777777781</v>
      </c>
      <c r="G72" s="21">
        <v>44305.684027777781</v>
      </c>
      <c r="H72" s="20" t="s">
        <v>50</v>
      </c>
      <c r="I72" s="22">
        <f t="shared" si="5"/>
        <v>0.75</v>
      </c>
      <c r="J72" s="28" t="s">
        <v>112</v>
      </c>
      <c r="K72" s="20">
        <v>0</v>
      </c>
      <c r="L72" s="20">
        <v>0</v>
      </c>
      <c r="M72" s="20">
        <v>9</v>
      </c>
      <c r="N72" s="20">
        <v>0</v>
      </c>
      <c r="O72" s="20">
        <v>0</v>
      </c>
      <c r="P72" s="20">
        <f t="shared" si="0"/>
        <v>9</v>
      </c>
      <c r="Q72" s="20">
        <v>0</v>
      </c>
      <c r="R72" s="20">
        <v>0</v>
      </c>
      <c r="S72" s="20">
        <v>0</v>
      </c>
      <c r="T72" s="20">
        <f t="shared" si="1"/>
        <v>9</v>
      </c>
      <c r="U72" s="20">
        <v>0</v>
      </c>
      <c r="V72" s="20">
        <v>311</v>
      </c>
      <c r="W72" s="20"/>
      <c r="X72" s="28"/>
      <c r="Y72" s="29"/>
      <c r="Z72" s="29"/>
      <c r="AA72" s="41">
        <v>1</v>
      </c>
      <c r="AB72" s="44">
        <f t="shared" si="2"/>
        <v>0.23325000000000001</v>
      </c>
    </row>
    <row r="73" spans="1:28" ht="45" x14ac:dyDescent="0.3">
      <c r="A73" s="23">
        <f t="shared" si="3"/>
        <v>257</v>
      </c>
      <c r="B73" s="24" t="s">
        <v>62</v>
      </c>
      <c r="C73" s="20" t="s">
        <v>49</v>
      </c>
      <c r="D73" s="28" t="s">
        <v>113</v>
      </c>
      <c r="E73" s="20">
        <v>0.38</v>
      </c>
      <c r="F73" s="21">
        <v>44306.364583333336</v>
      </c>
      <c r="G73" s="21">
        <v>44306.443055555559</v>
      </c>
      <c r="H73" s="20" t="s">
        <v>50</v>
      </c>
      <c r="I73" s="22">
        <f t="shared" si="5"/>
        <v>1.8833333333604969</v>
      </c>
      <c r="J73" s="28" t="s">
        <v>113</v>
      </c>
      <c r="K73" s="20">
        <v>0</v>
      </c>
      <c r="L73" s="20">
        <v>0</v>
      </c>
      <c r="M73" s="20">
        <v>9</v>
      </c>
      <c r="N73" s="20">
        <v>0</v>
      </c>
      <c r="O73" s="20">
        <v>0</v>
      </c>
      <c r="P73" s="20">
        <f t="shared" si="0"/>
        <v>9</v>
      </c>
      <c r="Q73" s="20">
        <v>0</v>
      </c>
      <c r="R73" s="20">
        <v>0</v>
      </c>
      <c r="S73" s="20">
        <v>0</v>
      </c>
      <c r="T73" s="20">
        <f t="shared" si="1"/>
        <v>9</v>
      </c>
      <c r="U73" s="20">
        <v>0</v>
      </c>
      <c r="V73" s="20">
        <v>123</v>
      </c>
      <c r="W73" s="20"/>
      <c r="X73" s="28"/>
      <c r="Y73" s="29"/>
      <c r="Z73" s="29"/>
      <c r="AA73" s="41">
        <v>1</v>
      </c>
      <c r="AB73" s="44">
        <f t="shared" si="2"/>
        <v>0.23165000000334113</v>
      </c>
    </row>
    <row r="74" spans="1:28" ht="45" x14ac:dyDescent="0.3">
      <c r="A74" s="23">
        <f t="shared" si="3"/>
        <v>258</v>
      </c>
      <c r="B74" s="24" t="s">
        <v>62</v>
      </c>
      <c r="C74" s="33" t="s">
        <v>49</v>
      </c>
      <c r="D74" s="33" t="s">
        <v>114</v>
      </c>
      <c r="E74" s="33">
        <v>0.38</v>
      </c>
      <c r="F74" s="35">
        <v>44306.611111111109</v>
      </c>
      <c r="G74" s="35">
        <v>44306.668055555558</v>
      </c>
      <c r="H74" s="33" t="s">
        <v>50</v>
      </c>
      <c r="I74" s="22">
        <f t="shared" si="5"/>
        <v>1.3666666667559184</v>
      </c>
      <c r="J74" s="33" t="s">
        <v>114</v>
      </c>
      <c r="K74" s="20">
        <v>0</v>
      </c>
      <c r="L74" s="20">
        <v>0</v>
      </c>
      <c r="M74" s="33">
        <v>7</v>
      </c>
      <c r="N74" s="20">
        <v>0</v>
      </c>
      <c r="O74" s="20">
        <v>0</v>
      </c>
      <c r="P74" s="20">
        <f t="shared" si="0"/>
        <v>7</v>
      </c>
      <c r="Q74" s="20">
        <v>0</v>
      </c>
      <c r="R74" s="20">
        <v>0</v>
      </c>
      <c r="S74" s="20">
        <v>0</v>
      </c>
      <c r="T74" s="20">
        <f t="shared" si="1"/>
        <v>7</v>
      </c>
      <c r="U74" s="20">
        <v>0</v>
      </c>
      <c r="V74" s="33">
        <v>150</v>
      </c>
      <c r="W74" s="20"/>
      <c r="X74" s="33"/>
      <c r="Y74" s="25"/>
      <c r="Z74" s="25"/>
      <c r="AA74" s="41">
        <v>1</v>
      </c>
      <c r="AB74" s="44">
        <f t="shared" si="2"/>
        <v>0.20500000001338775</v>
      </c>
    </row>
    <row r="75" spans="1:28" ht="45" x14ac:dyDescent="0.3">
      <c r="A75" s="23">
        <f t="shared" si="3"/>
        <v>259</v>
      </c>
      <c r="B75" s="24" t="s">
        <v>62</v>
      </c>
      <c r="C75" s="20" t="s">
        <v>49</v>
      </c>
      <c r="D75" s="28" t="s">
        <v>74</v>
      </c>
      <c r="E75" s="20" t="s">
        <v>57</v>
      </c>
      <c r="F75" s="21">
        <v>44306.381944444445</v>
      </c>
      <c r="G75" s="21">
        <v>44306.416666666664</v>
      </c>
      <c r="H75" s="20" t="s">
        <v>50</v>
      </c>
      <c r="I75" s="22">
        <f t="shared" ref="I75" si="15">(ABS(F75-G75)*24)</f>
        <v>0.83333333325572312</v>
      </c>
      <c r="J75" s="28" t="s">
        <v>250</v>
      </c>
      <c r="K75" s="20">
        <v>0</v>
      </c>
      <c r="L75" s="20">
        <v>0</v>
      </c>
      <c r="M75" s="20">
        <v>10</v>
      </c>
      <c r="N75" s="20">
        <v>0</v>
      </c>
      <c r="O75" s="20">
        <v>0</v>
      </c>
      <c r="P75" s="20">
        <v>10</v>
      </c>
      <c r="Q75" s="20">
        <v>0</v>
      </c>
      <c r="R75" s="20">
        <v>0</v>
      </c>
      <c r="S75" s="20">
        <v>0</v>
      </c>
      <c r="T75" s="20">
        <v>10</v>
      </c>
      <c r="U75" s="20">
        <v>0</v>
      </c>
      <c r="V75" s="36">
        <v>19</v>
      </c>
      <c r="W75" s="20"/>
      <c r="X75" s="37"/>
      <c r="Y75" s="38"/>
      <c r="Z75" s="38"/>
      <c r="AA75" s="42">
        <v>1</v>
      </c>
      <c r="AB75" s="44">
        <f t="shared" si="2"/>
        <v>1.583333333185874E-2</v>
      </c>
    </row>
    <row r="76" spans="1:28" ht="45" x14ac:dyDescent="0.3">
      <c r="A76" s="23">
        <f t="shared" si="3"/>
        <v>260</v>
      </c>
      <c r="B76" s="24" t="s">
        <v>62</v>
      </c>
      <c r="C76" s="20" t="s">
        <v>49</v>
      </c>
      <c r="D76" s="28" t="s">
        <v>115</v>
      </c>
      <c r="E76" s="20">
        <v>0.38</v>
      </c>
      <c r="F76" s="21">
        <v>44307.392361111109</v>
      </c>
      <c r="G76" s="21">
        <v>44307.416666666664</v>
      </c>
      <c r="H76" s="20" t="s">
        <v>50</v>
      </c>
      <c r="I76" s="22">
        <f t="shared" si="5"/>
        <v>0.58333333331393078</v>
      </c>
      <c r="J76" s="28" t="s">
        <v>115</v>
      </c>
      <c r="K76" s="20">
        <v>0</v>
      </c>
      <c r="L76" s="20">
        <v>0</v>
      </c>
      <c r="M76" s="20">
        <v>17</v>
      </c>
      <c r="N76" s="20">
        <v>0</v>
      </c>
      <c r="O76" s="20">
        <v>0</v>
      </c>
      <c r="P76" s="20">
        <f t="shared" si="0"/>
        <v>17</v>
      </c>
      <c r="Q76" s="20">
        <v>0</v>
      </c>
      <c r="R76" s="20">
        <v>0</v>
      </c>
      <c r="S76" s="20">
        <v>0</v>
      </c>
      <c r="T76" s="20">
        <f t="shared" si="1"/>
        <v>17</v>
      </c>
      <c r="U76" s="20">
        <v>0</v>
      </c>
      <c r="V76" s="26">
        <v>125</v>
      </c>
      <c r="W76" s="20"/>
      <c r="X76" s="26"/>
      <c r="Y76" s="26"/>
      <c r="Z76" s="26"/>
      <c r="AA76" s="41">
        <v>1</v>
      </c>
      <c r="AB76" s="44">
        <f t="shared" ref="AB76:AB110" si="16">I76*V76/1000</f>
        <v>7.2916666664241347E-2</v>
      </c>
    </row>
    <row r="77" spans="1:28" ht="45" x14ac:dyDescent="0.3">
      <c r="A77" s="23">
        <f t="shared" ref="A77:A110" si="17">A76+1</f>
        <v>261</v>
      </c>
      <c r="B77" s="24" t="s">
        <v>62</v>
      </c>
      <c r="C77" s="20" t="s">
        <v>49</v>
      </c>
      <c r="D77" s="28" t="s">
        <v>240</v>
      </c>
      <c r="E77" s="20" t="s">
        <v>61</v>
      </c>
      <c r="F77" s="21">
        <v>44307.583333333336</v>
      </c>
      <c r="G77" s="21">
        <v>44307.666666666664</v>
      </c>
      <c r="H77" s="20" t="s">
        <v>50</v>
      </c>
      <c r="I77" s="22">
        <f t="shared" ref="I77" si="18">(ABS(F77-G77)*24)</f>
        <v>1.9999999998835847</v>
      </c>
      <c r="J77" s="28" t="s">
        <v>240</v>
      </c>
      <c r="K77" s="20">
        <v>0</v>
      </c>
      <c r="L77" s="20">
        <v>0</v>
      </c>
      <c r="M77" s="20">
        <v>2</v>
      </c>
      <c r="N77" s="20">
        <v>0</v>
      </c>
      <c r="O77" s="20">
        <v>0</v>
      </c>
      <c r="P77" s="20">
        <v>2</v>
      </c>
      <c r="Q77" s="20">
        <v>0</v>
      </c>
      <c r="R77" s="20">
        <v>0</v>
      </c>
      <c r="S77" s="20">
        <v>0</v>
      </c>
      <c r="T77" s="20">
        <v>2</v>
      </c>
      <c r="U77" s="20">
        <v>0</v>
      </c>
      <c r="V77" s="36">
        <v>12</v>
      </c>
      <c r="W77" s="20"/>
      <c r="X77" s="37"/>
      <c r="Y77" s="38"/>
      <c r="Z77" s="38"/>
      <c r="AA77" s="42">
        <v>1</v>
      </c>
      <c r="AB77" s="44">
        <f t="shared" si="16"/>
        <v>2.3999999998603017E-2</v>
      </c>
    </row>
    <row r="78" spans="1:28" ht="45" x14ac:dyDescent="0.3">
      <c r="A78" s="23">
        <f t="shared" si="17"/>
        <v>262</v>
      </c>
      <c r="B78" s="24" t="s">
        <v>62</v>
      </c>
      <c r="C78" s="20" t="s">
        <v>49</v>
      </c>
      <c r="D78" s="28" t="s">
        <v>116</v>
      </c>
      <c r="E78" s="20">
        <v>0.38</v>
      </c>
      <c r="F78" s="21">
        <v>44308.381944444445</v>
      </c>
      <c r="G78" s="21">
        <v>44308.475694444445</v>
      </c>
      <c r="H78" s="20" t="s">
        <v>50</v>
      </c>
      <c r="I78" s="22">
        <f t="shared" si="5"/>
        <v>2.25</v>
      </c>
      <c r="J78" s="28" t="s">
        <v>116</v>
      </c>
      <c r="K78" s="20">
        <v>0</v>
      </c>
      <c r="L78" s="20">
        <v>0</v>
      </c>
      <c r="M78" s="20">
        <v>6</v>
      </c>
      <c r="N78" s="20">
        <v>0</v>
      </c>
      <c r="O78" s="20">
        <v>0</v>
      </c>
      <c r="P78" s="20">
        <f t="shared" si="0"/>
        <v>6</v>
      </c>
      <c r="Q78" s="20">
        <v>0</v>
      </c>
      <c r="R78" s="20">
        <v>0</v>
      </c>
      <c r="S78" s="20">
        <v>0</v>
      </c>
      <c r="T78" s="20">
        <f t="shared" si="1"/>
        <v>6</v>
      </c>
      <c r="U78" s="20">
        <v>0</v>
      </c>
      <c r="V78" s="20">
        <v>94</v>
      </c>
      <c r="W78" s="20"/>
      <c r="X78" s="28"/>
      <c r="Y78" s="29"/>
      <c r="Z78" s="29"/>
      <c r="AA78" s="41">
        <v>1</v>
      </c>
      <c r="AB78" s="44">
        <f t="shared" si="16"/>
        <v>0.21149999999999999</v>
      </c>
    </row>
    <row r="79" spans="1:28" ht="45" x14ac:dyDescent="0.3">
      <c r="A79" s="23">
        <f t="shared" si="17"/>
        <v>263</v>
      </c>
      <c r="B79" s="24" t="s">
        <v>62</v>
      </c>
      <c r="C79" s="30" t="s">
        <v>49</v>
      </c>
      <c r="D79" s="30" t="s">
        <v>78</v>
      </c>
      <c r="E79" s="30">
        <v>0.38</v>
      </c>
      <c r="F79" s="32">
        <v>44308.590277777781</v>
      </c>
      <c r="G79" s="32">
        <v>44308.625</v>
      </c>
      <c r="H79" s="30" t="s">
        <v>50</v>
      </c>
      <c r="I79" s="22">
        <f t="shared" si="5"/>
        <v>0.83333333325572312</v>
      </c>
      <c r="J79" s="30" t="s">
        <v>78</v>
      </c>
      <c r="K79" s="20">
        <v>0</v>
      </c>
      <c r="L79" s="20">
        <v>0</v>
      </c>
      <c r="M79" s="30">
        <v>5</v>
      </c>
      <c r="N79" s="20">
        <v>0</v>
      </c>
      <c r="O79" s="20">
        <v>0</v>
      </c>
      <c r="P79" s="20">
        <f t="shared" si="0"/>
        <v>5</v>
      </c>
      <c r="Q79" s="20">
        <v>0</v>
      </c>
      <c r="R79" s="20">
        <v>0</v>
      </c>
      <c r="S79" s="20">
        <v>0</v>
      </c>
      <c r="T79" s="20">
        <f t="shared" si="1"/>
        <v>5</v>
      </c>
      <c r="U79" s="20">
        <v>0</v>
      </c>
      <c r="V79" s="30">
        <v>151</v>
      </c>
      <c r="W79" s="20"/>
      <c r="X79" s="30"/>
      <c r="Y79" s="30"/>
      <c r="Z79" s="30"/>
      <c r="AA79" s="41">
        <v>1</v>
      </c>
      <c r="AB79" s="44">
        <f t="shared" si="16"/>
        <v>0.1258333333216142</v>
      </c>
    </row>
    <row r="80" spans="1:28" ht="45" x14ac:dyDescent="0.3">
      <c r="A80" s="23">
        <f t="shared" si="17"/>
        <v>264</v>
      </c>
      <c r="B80" s="24" t="s">
        <v>62</v>
      </c>
      <c r="C80" s="20" t="s">
        <v>49</v>
      </c>
      <c r="D80" s="28" t="s">
        <v>241</v>
      </c>
      <c r="E80" s="20" t="s">
        <v>61</v>
      </c>
      <c r="F80" s="21">
        <v>44308.541666666664</v>
      </c>
      <c r="G80" s="21">
        <v>44308.635416666664</v>
      </c>
      <c r="H80" s="20" t="s">
        <v>50</v>
      </c>
      <c r="I80" s="22">
        <f t="shared" ref="I80" si="19">(ABS(F80-G80)*24)</f>
        <v>2.25</v>
      </c>
      <c r="J80" s="28" t="s">
        <v>241</v>
      </c>
      <c r="K80" s="20">
        <v>0</v>
      </c>
      <c r="L80" s="20">
        <v>0</v>
      </c>
      <c r="M80" s="20">
        <v>7</v>
      </c>
      <c r="N80" s="20">
        <v>0</v>
      </c>
      <c r="O80" s="20">
        <v>0</v>
      </c>
      <c r="P80" s="20">
        <v>7</v>
      </c>
      <c r="Q80" s="20">
        <v>0</v>
      </c>
      <c r="R80" s="20">
        <v>0</v>
      </c>
      <c r="S80" s="20">
        <v>0</v>
      </c>
      <c r="T80" s="20">
        <v>7</v>
      </c>
      <c r="U80" s="20">
        <v>0</v>
      </c>
      <c r="V80" s="36">
        <v>63</v>
      </c>
      <c r="W80" s="20"/>
      <c r="X80" s="37"/>
      <c r="Y80" s="38"/>
      <c r="Z80" s="38"/>
      <c r="AA80" s="42">
        <v>1</v>
      </c>
      <c r="AB80" s="44">
        <f t="shared" si="16"/>
        <v>0.14174999999999999</v>
      </c>
    </row>
    <row r="81" spans="1:28" ht="45" x14ac:dyDescent="0.3">
      <c r="A81" s="23">
        <f t="shared" si="17"/>
        <v>265</v>
      </c>
      <c r="B81" s="24" t="s">
        <v>62</v>
      </c>
      <c r="C81" s="20" t="s">
        <v>49</v>
      </c>
      <c r="D81" s="28" t="s">
        <v>118</v>
      </c>
      <c r="E81" s="20">
        <v>0.38</v>
      </c>
      <c r="F81" s="21">
        <v>44309.344444444447</v>
      </c>
      <c r="G81" s="21">
        <v>44309.458333333336</v>
      </c>
      <c r="H81" s="20" t="s">
        <v>50</v>
      </c>
      <c r="I81" s="22">
        <f t="shared" si="5"/>
        <v>2.7333333333372138</v>
      </c>
      <c r="J81" s="28" t="s">
        <v>117</v>
      </c>
      <c r="K81" s="20">
        <v>0</v>
      </c>
      <c r="L81" s="20">
        <v>0</v>
      </c>
      <c r="M81" s="20">
        <v>6</v>
      </c>
      <c r="N81" s="20">
        <v>0</v>
      </c>
      <c r="O81" s="20">
        <v>0</v>
      </c>
      <c r="P81" s="20">
        <f t="shared" si="0"/>
        <v>6</v>
      </c>
      <c r="Q81" s="20">
        <v>0</v>
      </c>
      <c r="R81" s="20">
        <v>0</v>
      </c>
      <c r="S81" s="20">
        <v>0</v>
      </c>
      <c r="T81" s="20">
        <f t="shared" si="1"/>
        <v>6</v>
      </c>
      <c r="U81" s="20">
        <v>0</v>
      </c>
      <c r="V81" s="20">
        <v>37</v>
      </c>
      <c r="W81" s="20"/>
      <c r="X81" s="28"/>
      <c r="Y81" s="29"/>
      <c r="Z81" s="29"/>
      <c r="AA81" s="41">
        <v>1</v>
      </c>
      <c r="AB81" s="44">
        <f t="shared" si="16"/>
        <v>0.10113333333347692</v>
      </c>
    </row>
    <row r="82" spans="1:28" ht="45" x14ac:dyDescent="0.3">
      <c r="A82" s="23">
        <f t="shared" si="17"/>
        <v>266</v>
      </c>
      <c r="B82" s="24" t="s">
        <v>62</v>
      </c>
      <c r="C82" s="20" t="s">
        <v>49</v>
      </c>
      <c r="D82" s="28" t="s">
        <v>119</v>
      </c>
      <c r="E82" s="20">
        <v>0.38</v>
      </c>
      <c r="F82" s="21">
        <v>44309.614583333336</v>
      </c>
      <c r="G82" s="21">
        <v>44309.680555555555</v>
      </c>
      <c r="H82" s="20" t="s">
        <v>50</v>
      </c>
      <c r="I82" s="22">
        <f t="shared" si="5"/>
        <v>1.5833333332557231</v>
      </c>
      <c r="J82" s="28" t="s">
        <v>119</v>
      </c>
      <c r="K82" s="20">
        <v>0</v>
      </c>
      <c r="L82" s="20">
        <v>0</v>
      </c>
      <c r="M82" s="20">
        <v>9</v>
      </c>
      <c r="N82" s="20">
        <v>0</v>
      </c>
      <c r="O82" s="20">
        <v>0</v>
      </c>
      <c r="P82" s="20">
        <f t="shared" si="0"/>
        <v>9</v>
      </c>
      <c r="Q82" s="20">
        <v>0</v>
      </c>
      <c r="R82" s="20">
        <v>0</v>
      </c>
      <c r="S82" s="20">
        <v>0</v>
      </c>
      <c r="T82" s="20">
        <f t="shared" si="1"/>
        <v>9</v>
      </c>
      <c r="U82" s="20">
        <v>0</v>
      </c>
      <c r="V82" s="20">
        <v>41</v>
      </c>
      <c r="W82" s="20"/>
      <c r="X82" s="28"/>
      <c r="Y82" s="29"/>
      <c r="Z82" s="29"/>
      <c r="AA82" s="41">
        <v>1</v>
      </c>
      <c r="AB82" s="44">
        <f t="shared" si="16"/>
        <v>6.4916666663484654E-2</v>
      </c>
    </row>
    <row r="83" spans="1:28" ht="45" x14ac:dyDescent="0.3">
      <c r="A83" s="23">
        <f t="shared" si="17"/>
        <v>267</v>
      </c>
      <c r="B83" s="24" t="s">
        <v>62</v>
      </c>
      <c r="C83" s="20" t="s">
        <v>49</v>
      </c>
      <c r="D83" s="28" t="s">
        <v>120</v>
      </c>
      <c r="E83" s="20">
        <v>0.38</v>
      </c>
      <c r="F83" s="21">
        <v>44309.621527777781</v>
      </c>
      <c r="G83" s="21">
        <v>44309.681944444441</v>
      </c>
      <c r="H83" s="20" t="s">
        <v>50</v>
      </c>
      <c r="I83" s="22">
        <f t="shared" si="5"/>
        <v>1.4499999998370185</v>
      </c>
      <c r="J83" s="28" t="s">
        <v>120</v>
      </c>
      <c r="K83" s="20">
        <v>0</v>
      </c>
      <c r="L83" s="20">
        <v>0</v>
      </c>
      <c r="M83" s="20">
        <v>8</v>
      </c>
      <c r="N83" s="20">
        <v>0</v>
      </c>
      <c r="O83" s="20">
        <v>0</v>
      </c>
      <c r="P83" s="20">
        <f t="shared" si="0"/>
        <v>8</v>
      </c>
      <c r="Q83" s="20">
        <v>0</v>
      </c>
      <c r="R83" s="20">
        <v>0</v>
      </c>
      <c r="S83" s="20">
        <v>0</v>
      </c>
      <c r="T83" s="20">
        <f t="shared" si="1"/>
        <v>8</v>
      </c>
      <c r="U83" s="20">
        <v>0</v>
      </c>
      <c r="V83" s="18">
        <v>55</v>
      </c>
      <c r="W83" s="20"/>
      <c r="X83" s="19"/>
      <c r="Y83" s="19"/>
      <c r="Z83" s="19"/>
      <c r="AA83" s="41">
        <v>1</v>
      </c>
      <c r="AB83" s="44">
        <f t="shared" si="16"/>
        <v>7.9749999991036019E-2</v>
      </c>
    </row>
    <row r="84" spans="1:28" ht="45" x14ac:dyDescent="0.3">
      <c r="A84" s="23">
        <f t="shared" si="17"/>
        <v>268</v>
      </c>
      <c r="B84" s="24" t="s">
        <v>62</v>
      </c>
      <c r="C84" s="20" t="s">
        <v>49</v>
      </c>
      <c r="D84" s="28" t="s">
        <v>121</v>
      </c>
      <c r="E84" s="20">
        <v>0.38</v>
      </c>
      <c r="F84" s="21">
        <v>44309.642361111109</v>
      </c>
      <c r="G84" s="21">
        <v>44309.705555555556</v>
      </c>
      <c r="H84" s="20" t="s">
        <v>50</v>
      </c>
      <c r="I84" s="22">
        <f t="shared" si="5"/>
        <v>1.5166666667209938</v>
      </c>
      <c r="J84" s="28" t="s">
        <v>122</v>
      </c>
      <c r="K84" s="20">
        <v>0</v>
      </c>
      <c r="L84" s="20">
        <v>0</v>
      </c>
      <c r="M84" s="20">
        <v>1</v>
      </c>
      <c r="N84" s="20">
        <v>0</v>
      </c>
      <c r="O84" s="20">
        <v>0</v>
      </c>
      <c r="P84" s="20">
        <f t="shared" si="0"/>
        <v>1</v>
      </c>
      <c r="Q84" s="20">
        <v>0</v>
      </c>
      <c r="R84" s="20">
        <v>0</v>
      </c>
      <c r="S84" s="20">
        <v>0</v>
      </c>
      <c r="T84" s="20">
        <f t="shared" si="1"/>
        <v>1</v>
      </c>
      <c r="U84" s="20">
        <v>0</v>
      </c>
      <c r="V84" s="18">
        <v>12</v>
      </c>
      <c r="W84" s="20"/>
      <c r="X84" s="19"/>
      <c r="Y84" s="19"/>
      <c r="Z84" s="19"/>
      <c r="AA84" s="41">
        <v>1</v>
      </c>
      <c r="AB84" s="44">
        <f t="shared" si="16"/>
        <v>1.8200000000651927E-2</v>
      </c>
    </row>
    <row r="85" spans="1:28" ht="45" x14ac:dyDescent="0.3">
      <c r="A85" s="23">
        <f t="shared" si="17"/>
        <v>269</v>
      </c>
      <c r="B85" s="24" t="s">
        <v>62</v>
      </c>
      <c r="C85" s="20" t="s">
        <v>49</v>
      </c>
      <c r="D85" s="28" t="s">
        <v>242</v>
      </c>
      <c r="E85" s="20" t="s">
        <v>57</v>
      </c>
      <c r="F85" s="21">
        <v>44309.416666666664</v>
      </c>
      <c r="G85" s="21">
        <v>44309.5</v>
      </c>
      <c r="H85" s="20" t="s">
        <v>50</v>
      </c>
      <c r="I85" s="22">
        <f t="shared" ref="I85" si="20">(ABS(F85-G85)*24)</f>
        <v>2.0000000000582077</v>
      </c>
      <c r="J85" s="28" t="s">
        <v>242</v>
      </c>
      <c r="K85" s="20">
        <v>0</v>
      </c>
      <c r="L85" s="20">
        <v>0</v>
      </c>
      <c r="M85" s="20">
        <v>7</v>
      </c>
      <c r="N85" s="20">
        <v>0</v>
      </c>
      <c r="O85" s="20">
        <v>0</v>
      </c>
      <c r="P85" s="20">
        <v>7</v>
      </c>
      <c r="Q85" s="20">
        <v>0</v>
      </c>
      <c r="R85" s="20">
        <v>0</v>
      </c>
      <c r="S85" s="20">
        <v>0</v>
      </c>
      <c r="T85" s="20">
        <v>7</v>
      </c>
      <c r="U85" s="20">
        <v>0</v>
      </c>
      <c r="V85" s="36">
        <v>103</v>
      </c>
      <c r="W85" s="20"/>
      <c r="X85" s="37"/>
      <c r="Y85" s="38"/>
      <c r="Z85" s="38"/>
      <c r="AA85" s="42">
        <v>1</v>
      </c>
      <c r="AB85" s="44">
        <f t="shared" si="16"/>
        <v>0.20600000000599539</v>
      </c>
    </row>
    <row r="86" spans="1:28" ht="45" x14ac:dyDescent="0.3">
      <c r="A86" s="23">
        <f t="shared" si="17"/>
        <v>270</v>
      </c>
      <c r="B86" s="24" t="s">
        <v>62</v>
      </c>
      <c r="C86" s="30" t="s">
        <v>49</v>
      </c>
      <c r="D86" s="30" t="s">
        <v>123</v>
      </c>
      <c r="E86" s="30">
        <v>0.38</v>
      </c>
      <c r="F86" s="32">
        <v>44312.592361111114</v>
      </c>
      <c r="G86" s="32">
        <v>44312.63958333333</v>
      </c>
      <c r="H86" s="30" t="s">
        <v>50</v>
      </c>
      <c r="I86" s="22">
        <f t="shared" si="5"/>
        <v>1.1333333331858739</v>
      </c>
      <c r="J86" s="30" t="s">
        <v>123</v>
      </c>
      <c r="K86" s="20">
        <v>0</v>
      </c>
      <c r="L86" s="20">
        <v>0</v>
      </c>
      <c r="M86" s="30">
        <v>40</v>
      </c>
      <c r="N86" s="20">
        <v>0</v>
      </c>
      <c r="O86" s="20">
        <v>0</v>
      </c>
      <c r="P86" s="20">
        <f t="shared" si="0"/>
        <v>40</v>
      </c>
      <c r="Q86" s="20">
        <v>0</v>
      </c>
      <c r="R86" s="20">
        <v>0</v>
      </c>
      <c r="S86" s="20">
        <v>0</v>
      </c>
      <c r="T86" s="20">
        <f t="shared" si="1"/>
        <v>40</v>
      </c>
      <c r="U86" s="20">
        <v>0</v>
      </c>
      <c r="V86" s="30">
        <v>95</v>
      </c>
      <c r="W86" s="20"/>
      <c r="X86" s="30"/>
      <c r="Y86" s="30"/>
      <c r="Z86" s="30"/>
      <c r="AA86" s="41">
        <v>1</v>
      </c>
      <c r="AB86" s="44">
        <f t="shared" si="16"/>
        <v>0.10766666665265802</v>
      </c>
    </row>
    <row r="87" spans="1:28" ht="60" x14ac:dyDescent="0.3">
      <c r="A87" s="23">
        <f t="shared" si="17"/>
        <v>271</v>
      </c>
      <c r="B87" s="24" t="s">
        <v>62</v>
      </c>
      <c r="C87" s="39" t="s">
        <v>49</v>
      </c>
      <c r="D87" s="39" t="s">
        <v>198</v>
      </c>
      <c r="E87" s="39" t="s">
        <v>54</v>
      </c>
      <c r="F87" s="39" t="s">
        <v>199</v>
      </c>
      <c r="G87" s="39" t="s">
        <v>200</v>
      </c>
      <c r="H87" s="39" t="s">
        <v>51</v>
      </c>
      <c r="I87" s="39">
        <v>2.0299999999999998</v>
      </c>
      <c r="J87" s="39" t="s">
        <v>201</v>
      </c>
      <c r="K87" s="39"/>
      <c r="L87" s="39"/>
      <c r="M87" s="39">
        <v>974</v>
      </c>
      <c r="N87" s="39">
        <v>0</v>
      </c>
      <c r="O87" s="39">
        <v>0</v>
      </c>
      <c r="P87" s="39">
        <v>974</v>
      </c>
      <c r="Q87" s="39">
        <v>0</v>
      </c>
      <c r="R87" s="39">
        <v>0</v>
      </c>
      <c r="S87" s="39">
        <v>2</v>
      </c>
      <c r="T87" s="39">
        <v>972</v>
      </c>
      <c r="U87" s="39">
        <v>0</v>
      </c>
      <c r="V87" s="39">
        <v>1254</v>
      </c>
      <c r="W87" s="20"/>
      <c r="X87" s="39">
        <v>41</v>
      </c>
      <c r="Y87" s="39" t="s">
        <v>55</v>
      </c>
      <c r="Z87" s="39" t="s">
        <v>53</v>
      </c>
      <c r="AA87" s="43">
        <v>1</v>
      </c>
      <c r="AB87" s="44">
        <f t="shared" si="16"/>
        <v>2.54562</v>
      </c>
    </row>
    <row r="88" spans="1:28" ht="45" x14ac:dyDescent="0.3">
      <c r="A88" s="23">
        <f t="shared" si="17"/>
        <v>272</v>
      </c>
      <c r="B88" s="24" t="s">
        <v>62</v>
      </c>
      <c r="C88" s="39" t="s">
        <v>52</v>
      </c>
      <c r="D88" s="39" t="s">
        <v>202</v>
      </c>
      <c r="E88" s="39" t="s">
        <v>54</v>
      </c>
      <c r="F88" s="39" t="s">
        <v>203</v>
      </c>
      <c r="G88" s="39" t="s">
        <v>204</v>
      </c>
      <c r="H88" s="39" t="s">
        <v>51</v>
      </c>
      <c r="I88" s="39">
        <v>0.48</v>
      </c>
      <c r="J88" s="39" t="s">
        <v>205</v>
      </c>
      <c r="K88" s="39"/>
      <c r="L88" s="39"/>
      <c r="M88" s="39">
        <v>28</v>
      </c>
      <c r="N88" s="39">
        <v>0</v>
      </c>
      <c r="O88" s="39">
        <v>0</v>
      </c>
      <c r="P88" s="39">
        <v>28</v>
      </c>
      <c r="Q88" s="39">
        <v>0</v>
      </c>
      <c r="R88" s="39">
        <v>0</v>
      </c>
      <c r="S88" s="39">
        <v>0</v>
      </c>
      <c r="T88" s="39">
        <v>28</v>
      </c>
      <c r="U88" s="39">
        <v>0</v>
      </c>
      <c r="V88" s="39">
        <v>84</v>
      </c>
      <c r="W88" s="20"/>
      <c r="X88" s="39">
        <v>42</v>
      </c>
      <c r="Y88" s="39" t="s">
        <v>206</v>
      </c>
      <c r="Z88" s="39" t="s">
        <v>53</v>
      </c>
      <c r="AA88" s="43">
        <v>0</v>
      </c>
      <c r="AB88" s="44">
        <f t="shared" si="16"/>
        <v>4.0320000000000002E-2</v>
      </c>
    </row>
    <row r="89" spans="1:28" ht="45" x14ac:dyDescent="0.3">
      <c r="A89" s="23">
        <f t="shared" si="17"/>
        <v>273</v>
      </c>
      <c r="B89" s="24" t="s">
        <v>62</v>
      </c>
      <c r="C89" s="39" t="s">
        <v>56</v>
      </c>
      <c r="D89" s="39" t="s">
        <v>207</v>
      </c>
      <c r="E89" s="39" t="s">
        <v>54</v>
      </c>
      <c r="F89" s="39" t="s">
        <v>208</v>
      </c>
      <c r="G89" s="39" t="s">
        <v>209</v>
      </c>
      <c r="H89" s="39" t="s">
        <v>51</v>
      </c>
      <c r="I89" s="39">
        <v>1.07</v>
      </c>
      <c r="J89" s="39" t="s">
        <v>210</v>
      </c>
      <c r="K89" s="39"/>
      <c r="L89" s="39"/>
      <c r="M89" s="39">
        <v>35</v>
      </c>
      <c r="N89" s="39">
        <v>0</v>
      </c>
      <c r="O89" s="39">
        <v>0</v>
      </c>
      <c r="P89" s="39">
        <v>35</v>
      </c>
      <c r="Q89" s="39">
        <v>0</v>
      </c>
      <c r="R89" s="39">
        <v>0</v>
      </c>
      <c r="S89" s="39">
        <v>0</v>
      </c>
      <c r="T89" s="39">
        <v>35</v>
      </c>
      <c r="U89" s="39">
        <v>0</v>
      </c>
      <c r="V89" s="39">
        <v>40</v>
      </c>
      <c r="W89" s="20"/>
      <c r="X89" s="39">
        <v>43</v>
      </c>
      <c r="Y89" s="39" t="s">
        <v>55</v>
      </c>
      <c r="Z89" s="39" t="s">
        <v>53</v>
      </c>
      <c r="AA89" s="43">
        <v>1</v>
      </c>
      <c r="AB89" s="44">
        <f t="shared" si="16"/>
        <v>4.2800000000000005E-2</v>
      </c>
    </row>
    <row r="90" spans="1:28" ht="45" x14ac:dyDescent="0.3">
      <c r="A90" s="23">
        <f t="shared" si="17"/>
        <v>274</v>
      </c>
      <c r="B90" s="24" t="s">
        <v>62</v>
      </c>
      <c r="C90" s="39" t="s">
        <v>56</v>
      </c>
      <c r="D90" s="39" t="s">
        <v>211</v>
      </c>
      <c r="E90" s="39" t="s">
        <v>59</v>
      </c>
      <c r="F90" s="39" t="s">
        <v>212</v>
      </c>
      <c r="G90" s="39" t="s">
        <v>213</v>
      </c>
      <c r="H90" s="39" t="s">
        <v>51</v>
      </c>
      <c r="I90" s="39">
        <v>1.32</v>
      </c>
      <c r="J90" s="39" t="s">
        <v>214</v>
      </c>
      <c r="K90" s="39"/>
      <c r="L90" s="39"/>
      <c r="M90" s="39">
        <v>27</v>
      </c>
      <c r="N90" s="39">
        <v>0</v>
      </c>
      <c r="O90" s="39">
        <v>0</v>
      </c>
      <c r="P90" s="39">
        <v>27</v>
      </c>
      <c r="Q90" s="39">
        <v>0</v>
      </c>
      <c r="R90" s="39">
        <v>0</v>
      </c>
      <c r="S90" s="39">
        <v>0</v>
      </c>
      <c r="T90" s="39">
        <v>27</v>
      </c>
      <c r="U90" s="39">
        <v>0</v>
      </c>
      <c r="V90" s="39">
        <v>67</v>
      </c>
      <c r="W90" s="20"/>
      <c r="X90" s="39">
        <v>44</v>
      </c>
      <c r="Y90" s="39" t="s">
        <v>206</v>
      </c>
      <c r="Z90" s="39" t="s">
        <v>53</v>
      </c>
      <c r="AA90" s="43">
        <v>0</v>
      </c>
      <c r="AB90" s="44">
        <f t="shared" si="16"/>
        <v>8.8439999999999991E-2</v>
      </c>
    </row>
    <row r="91" spans="1:28" ht="45" x14ac:dyDescent="0.3">
      <c r="A91" s="23">
        <f t="shared" si="17"/>
        <v>275</v>
      </c>
      <c r="B91" s="24" t="s">
        <v>62</v>
      </c>
      <c r="C91" s="20" t="s">
        <v>49</v>
      </c>
      <c r="D91" s="28" t="s">
        <v>243</v>
      </c>
      <c r="E91" s="20" t="s">
        <v>61</v>
      </c>
      <c r="F91" s="21">
        <v>44312.583333333336</v>
      </c>
      <c r="G91" s="21">
        <v>44312.666666666664</v>
      </c>
      <c r="H91" s="20" t="s">
        <v>50</v>
      </c>
      <c r="I91" s="22">
        <f t="shared" ref="I91" si="21">(ABS(F91-G91)*24)</f>
        <v>1.9999999998835847</v>
      </c>
      <c r="J91" s="28" t="s">
        <v>243</v>
      </c>
      <c r="K91" s="20">
        <v>0</v>
      </c>
      <c r="L91" s="20">
        <v>0</v>
      </c>
      <c r="M91" s="20">
        <v>1</v>
      </c>
      <c r="N91" s="20">
        <v>0</v>
      </c>
      <c r="O91" s="20">
        <v>0</v>
      </c>
      <c r="P91" s="20">
        <v>1</v>
      </c>
      <c r="Q91" s="20">
        <v>0</v>
      </c>
      <c r="R91" s="20">
        <v>0</v>
      </c>
      <c r="S91" s="20">
        <v>0</v>
      </c>
      <c r="T91" s="20">
        <v>1</v>
      </c>
      <c r="U91" s="20">
        <v>0</v>
      </c>
      <c r="V91" s="36">
        <v>11</v>
      </c>
      <c r="W91" s="20"/>
      <c r="X91" s="37"/>
      <c r="Y91" s="38"/>
      <c r="Z91" s="38"/>
      <c r="AA91" s="42">
        <v>1</v>
      </c>
      <c r="AB91" s="44">
        <f t="shared" si="16"/>
        <v>2.1999999998719433E-2</v>
      </c>
    </row>
    <row r="92" spans="1:28" ht="45" x14ac:dyDescent="0.3">
      <c r="A92" s="23">
        <f t="shared" si="17"/>
        <v>276</v>
      </c>
      <c r="B92" s="24" t="s">
        <v>62</v>
      </c>
      <c r="C92" s="28" t="s">
        <v>49</v>
      </c>
      <c r="D92" s="28" t="s">
        <v>124</v>
      </c>
      <c r="E92" s="20">
        <v>0.38</v>
      </c>
      <c r="F92" s="21">
        <v>44313.447916666664</v>
      </c>
      <c r="G92" s="21">
        <v>44313.496527777781</v>
      </c>
      <c r="H92" s="20" t="s">
        <v>50</v>
      </c>
      <c r="I92" s="22">
        <f t="shared" si="5"/>
        <v>1.1666666668024845</v>
      </c>
      <c r="J92" s="28" t="s">
        <v>124</v>
      </c>
      <c r="K92" s="20">
        <v>0</v>
      </c>
      <c r="L92" s="20">
        <v>0</v>
      </c>
      <c r="M92" s="20">
        <v>4</v>
      </c>
      <c r="N92" s="20">
        <v>0</v>
      </c>
      <c r="O92" s="20">
        <v>0</v>
      </c>
      <c r="P92" s="20">
        <f t="shared" si="0"/>
        <v>4</v>
      </c>
      <c r="Q92" s="20">
        <v>0</v>
      </c>
      <c r="R92" s="20">
        <v>0</v>
      </c>
      <c r="S92" s="20">
        <v>0</v>
      </c>
      <c r="T92" s="20">
        <f t="shared" si="1"/>
        <v>4</v>
      </c>
      <c r="U92" s="20">
        <v>0</v>
      </c>
      <c r="V92" s="20">
        <v>123</v>
      </c>
      <c r="W92" s="20"/>
      <c r="X92" s="29"/>
      <c r="Y92" s="29"/>
      <c r="Z92" s="20"/>
      <c r="AA92" s="41">
        <v>1</v>
      </c>
      <c r="AB92" s="44">
        <f t="shared" si="16"/>
        <v>0.1435000000167056</v>
      </c>
    </row>
    <row r="93" spans="1:28" ht="45" x14ac:dyDescent="0.3">
      <c r="A93" s="23">
        <f t="shared" si="17"/>
        <v>277</v>
      </c>
      <c r="B93" s="24" t="s">
        <v>62</v>
      </c>
      <c r="C93" s="24" t="s">
        <v>49</v>
      </c>
      <c r="D93" s="24" t="s">
        <v>69</v>
      </c>
      <c r="E93" s="24">
        <v>0.38</v>
      </c>
      <c r="F93" s="27">
        <v>44313.600694444445</v>
      </c>
      <c r="G93" s="27">
        <v>44313.6875</v>
      </c>
      <c r="H93" s="24" t="s">
        <v>50</v>
      </c>
      <c r="I93" s="22">
        <f t="shared" si="5"/>
        <v>2.0833333333139308</v>
      </c>
      <c r="J93" s="24" t="s">
        <v>69</v>
      </c>
      <c r="K93" s="20">
        <v>0</v>
      </c>
      <c r="L93" s="20">
        <v>0</v>
      </c>
      <c r="M93" s="24">
        <v>6</v>
      </c>
      <c r="N93" s="20">
        <v>0</v>
      </c>
      <c r="O93" s="20">
        <v>0</v>
      </c>
      <c r="P93" s="20">
        <f t="shared" si="0"/>
        <v>6</v>
      </c>
      <c r="Q93" s="20">
        <v>0</v>
      </c>
      <c r="R93" s="20">
        <v>0</v>
      </c>
      <c r="S93" s="20">
        <v>0</v>
      </c>
      <c r="T93" s="20">
        <f t="shared" si="1"/>
        <v>6</v>
      </c>
      <c r="U93" s="20">
        <v>0</v>
      </c>
      <c r="V93" s="24">
        <v>374</v>
      </c>
      <c r="W93" s="20"/>
      <c r="X93" s="24"/>
      <c r="Y93" s="24"/>
      <c r="Z93" s="24"/>
      <c r="AA93" s="41">
        <v>1</v>
      </c>
      <c r="AB93" s="44">
        <f t="shared" si="16"/>
        <v>0.77916666665941015</v>
      </c>
    </row>
    <row r="94" spans="1:28" ht="45" x14ac:dyDescent="0.3">
      <c r="A94" s="23">
        <f t="shared" si="17"/>
        <v>278</v>
      </c>
      <c r="B94" s="24" t="s">
        <v>62</v>
      </c>
      <c r="C94" s="20" t="s">
        <v>49</v>
      </c>
      <c r="D94" s="28" t="s">
        <v>244</v>
      </c>
      <c r="E94" s="20" t="s">
        <v>61</v>
      </c>
      <c r="F94" s="21">
        <v>44313.416666666664</v>
      </c>
      <c r="G94" s="21">
        <v>44313.5</v>
      </c>
      <c r="H94" s="20" t="s">
        <v>50</v>
      </c>
      <c r="I94" s="22">
        <f t="shared" ref="I94:I96" si="22">(ABS(F94-G94)*24)</f>
        <v>2.0000000000582077</v>
      </c>
      <c r="J94" s="28" t="s">
        <v>244</v>
      </c>
      <c r="K94" s="20">
        <v>0</v>
      </c>
      <c r="L94" s="20">
        <v>0</v>
      </c>
      <c r="M94" s="20">
        <v>1</v>
      </c>
      <c r="N94" s="20">
        <v>0</v>
      </c>
      <c r="O94" s="20">
        <v>0</v>
      </c>
      <c r="P94" s="20">
        <v>1</v>
      </c>
      <c r="Q94" s="20">
        <v>0</v>
      </c>
      <c r="R94" s="20">
        <v>0</v>
      </c>
      <c r="S94" s="20">
        <v>0</v>
      </c>
      <c r="T94" s="20">
        <v>1</v>
      </c>
      <c r="U94" s="20">
        <v>0</v>
      </c>
      <c r="V94" s="36">
        <v>95</v>
      </c>
      <c r="W94" s="20"/>
      <c r="X94" s="37"/>
      <c r="Y94" s="38"/>
      <c r="Z94" s="38"/>
      <c r="AA94" s="42">
        <v>1</v>
      </c>
      <c r="AB94" s="44">
        <f t="shared" si="16"/>
        <v>0.19000000000552972</v>
      </c>
    </row>
    <row r="95" spans="1:28" ht="45" x14ac:dyDescent="0.3">
      <c r="A95" s="23">
        <f t="shared" si="17"/>
        <v>279</v>
      </c>
      <c r="B95" s="24" t="s">
        <v>62</v>
      </c>
      <c r="C95" s="20" t="s">
        <v>49</v>
      </c>
      <c r="D95" s="28" t="s">
        <v>236</v>
      </c>
      <c r="E95" s="20" t="s">
        <v>57</v>
      </c>
      <c r="F95" s="21">
        <v>44313.583333333336</v>
      </c>
      <c r="G95" s="21">
        <v>44313.604166666664</v>
      </c>
      <c r="H95" s="20" t="s">
        <v>50</v>
      </c>
      <c r="I95" s="22">
        <f t="shared" si="22"/>
        <v>0.49999999988358468</v>
      </c>
      <c r="J95" s="28" t="s">
        <v>236</v>
      </c>
      <c r="K95" s="20">
        <v>0</v>
      </c>
      <c r="L95" s="20">
        <v>0</v>
      </c>
      <c r="M95" s="20">
        <v>9</v>
      </c>
      <c r="N95" s="20">
        <v>0</v>
      </c>
      <c r="O95" s="20">
        <v>0</v>
      </c>
      <c r="P95" s="20">
        <v>9</v>
      </c>
      <c r="Q95" s="20">
        <v>0</v>
      </c>
      <c r="R95" s="20">
        <v>0</v>
      </c>
      <c r="S95" s="20">
        <v>0</v>
      </c>
      <c r="T95" s="20">
        <v>9</v>
      </c>
      <c r="U95" s="20">
        <v>0</v>
      </c>
      <c r="V95" s="36">
        <v>247</v>
      </c>
      <c r="W95" s="20"/>
      <c r="X95" s="37"/>
      <c r="Y95" s="38"/>
      <c r="Z95" s="38"/>
      <c r="AA95" s="42">
        <v>1</v>
      </c>
      <c r="AB95" s="44">
        <f t="shared" si="16"/>
        <v>0.12349999997124542</v>
      </c>
    </row>
    <row r="96" spans="1:28" ht="45" x14ac:dyDescent="0.3">
      <c r="A96" s="23">
        <f t="shared" si="17"/>
        <v>280</v>
      </c>
      <c r="B96" s="24" t="s">
        <v>62</v>
      </c>
      <c r="C96" s="20" t="s">
        <v>49</v>
      </c>
      <c r="D96" s="28" t="s">
        <v>245</v>
      </c>
      <c r="E96" s="20" t="s">
        <v>61</v>
      </c>
      <c r="F96" s="21">
        <v>44313.555555555555</v>
      </c>
      <c r="G96" s="21">
        <v>44313.708333333336</v>
      </c>
      <c r="H96" s="20" t="s">
        <v>50</v>
      </c>
      <c r="I96" s="22">
        <f t="shared" si="22"/>
        <v>3.6666666667442769</v>
      </c>
      <c r="J96" s="28" t="s">
        <v>245</v>
      </c>
      <c r="K96" s="20">
        <v>0</v>
      </c>
      <c r="L96" s="20">
        <v>0</v>
      </c>
      <c r="M96" s="20">
        <v>6</v>
      </c>
      <c r="N96" s="20">
        <v>0</v>
      </c>
      <c r="O96" s="20">
        <v>0</v>
      </c>
      <c r="P96" s="20">
        <v>6</v>
      </c>
      <c r="Q96" s="20">
        <v>0</v>
      </c>
      <c r="R96" s="20">
        <v>0</v>
      </c>
      <c r="S96" s="20">
        <v>0</v>
      </c>
      <c r="T96" s="20">
        <v>6</v>
      </c>
      <c r="U96" s="20">
        <v>0</v>
      </c>
      <c r="V96" s="36">
        <v>80</v>
      </c>
      <c r="W96" s="20"/>
      <c r="X96" s="37"/>
      <c r="Y96" s="38"/>
      <c r="Z96" s="38"/>
      <c r="AA96" s="42">
        <v>1</v>
      </c>
      <c r="AB96" s="44">
        <f t="shared" si="16"/>
        <v>0.29333333333954215</v>
      </c>
    </row>
    <row r="97" spans="1:28" ht="45" x14ac:dyDescent="0.3">
      <c r="A97" s="23">
        <f t="shared" si="17"/>
        <v>281</v>
      </c>
      <c r="B97" s="24" t="s">
        <v>62</v>
      </c>
      <c r="C97" s="39" t="s">
        <v>49</v>
      </c>
      <c r="D97" s="39" t="s">
        <v>215</v>
      </c>
      <c r="E97" s="39" t="s">
        <v>54</v>
      </c>
      <c r="F97" s="39" t="s">
        <v>216</v>
      </c>
      <c r="G97" s="39" t="s">
        <v>217</v>
      </c>
      <c r="H97" s="39" t="s">
        <v>51</v>
      </c>
      <c r="I97" s="39">
        <v>0.7</v>
      </c>
      <c r="J97" s="39" t="s">
        <v>218</v>
      </c>
      <c r="K97" s="39"/>
      <c r="L97" s="39"/>
      <c r="M97" s="39">
        <v>17</v>
      </c>
      <c r="N97" s="39">
        <v>0</v>
      </c>
      <c r="O97" s="39">
        <v>0</v>
      </c>
      <c r="P97" s="39">
        <v>17</v>
      </c>
      <c r="Q97" s="39">
        <v>0</v>
      </c>
      <c r="R97" s="39">
        <v>0</v>
      </c>
      <c r="S97" s="39">
        <v>0</v>
      </c>
      <c r="T97" s="39">
        <v>17</v>
      </c>
      <c r="U97" s="39">
        <v>0</v>
      </c>
      <c r="V97" s="39">
        <v>381</v>
      </c>
      <c r="W97" s="20"/>
      <c r="X97" s="39">
        <v>45</v>
      </c>
      <c r="Y97" s="39" t="s">
        <v>206</v>
      </c>
      <c r="Z97" s="39" t="s">
        <v>53</v>
      </c>
      <c r="AA97" s="43">
        <v>0</v>
      </c>
      <c r="AB97" s="44">
        <f t="shared" si="16"/>
        <v>0.26669999999999999</v>
      </c>
    </row>
    <row r="98" spans="1:28" ht="45" x14ac:dyDescent="0.3">
      <c r="A98" s="23">
        <f t="shared" si="17"/>
        <v>282</v>
      </c>
      <c r="B98" s="24" t="s">
        <v>62</v>
      </c>
      <c r="C98" s="20" t="s">
        <v>49</v>
      </c>
      <c r="D98" s="28" t="s">
        <v>119</v>
      </c>
      <c r="E98" s="20">
        <v>0.38</v>
      </c>
      <c r="F98" s="21">
        <v>44314.576388888891</v>
      </c>
      <c r="G98" s="21">
        <v>44314.612500000003</v>
      </c>
      <c r="H98" s="20" t="s">
        <v>50</v>
      </c>
      <c r="I98" s="22">
        <f t="shared" si="5"/>
        <v>0.86666666669771075</v>
      </c>
      <c r="J98" s="28" t="s">
        <v>119</v>
      </c>
      <c r="K98" s="20">
        <v>0</v>
      </c>
      <c r="L98" s="20">
        <v>0</v>
      </c>
      <c r="M98" s="20">
        <v>3</v>
      </c>
      <c r="N98" s="20">
        <v>0</v>
      </c>
      <c r="O98" s="20">
        <v>0</v>
      </c>
      <c r="P98" s="20">
        <f t="shared" si="0"/>
        <v>3</v>
      </c>
      <c r="Q98" s="20">
        <v>0</v>
      </c>
      <c r="R98" s="20">
        <v>0</v>
      </c>
      <c r="S98" s="20">
        <v>0</v>
      </c>
      <c r="T98" s="20">
        <f t="shared" si="1"/>
        <v>3</v>
      </c>
      <c r="U98" s="20">
        <v>0</v>
      </c>
      <c r="V98" s="18">
        <v>41</v>
      </c>
      <c r="W98" s="20"/>
      <c r="X98" s="19"/>
      <c r="Y98" s="19"/>
      <c r="Z98" s="19"/>
      <c r="AA98" s="41">
        <v>1</v>
      </c>
      <c r="AB98" s="44">
        <f t="shared" si="16"/>
        <v>3.5533333334606142E-2</v>
      </c>
    </row>
    <row r="99" spans="1:28" ht="45" x14ac:dyDescent="0.3">
      <c r="A99" s="23">
        <f t="shared" si="17"/>
        <v>283</v>
      </c>
      <c r="B99" s="24" t="s">
        <v>62</v>
      </c>
      <c r="C99" s="20" t="s">
        <v>49</v>
      </c>
      <c r="D99" s="28" t="s">
        <v>93</v>
      </c>
      <c r="E99" s="20">
        <v>0.38</v>
      </c>
      <c r="F99" s="21">
        <v>44314.583333333336</v>
      </c>
      <c r="G99" s="21">
        <v>44314.635416666664</v>
      </c>
      <c r="H99" s="20" t="s">
        <v>50</v>
      </c>
      <c r="I99" s="22">
        <f t="shared" si="5"/>
        <v>1.2499999998835847</v>
      </c>
      <c r="J99" s="28" t="s">
        <v>93</v>
      </c>
      <c r="K99" s="20">
        <v>0</v>
      </c>
      <c r="L99" s="20">
        <v>0</v>
      </c>
      <c r="M99" s="20">
        <v>212</v>
      </c>
      <c r="N99" s="20">
        <v>0</v>
      </c>
      <c r="O99" s="20">
        <v>0</v>
      </c>
      <c r="P99" s="20">
        <f t="shared" si="0"/>
        <v>212</v>
      </c>
      <c r="Q99" s="20">
        <v>0</v>
      </c>
      <c r="R99" s="20">
        <v>0</v>
      </c>
      <c r="S99" s="20">
        <v>0</v>
      </c>
      <c r="T99" s="20">
        <f t="shared" si="1"/>
        <v>212</v>
      </c>
      <c r="U99" s="20">
        <v>0</v>
      </c>
      <c r="V99" s="26">
        <v>248</v>
      </c>
      <c r="W99" s="20"/>
      <c r="X99" s="26"/>
      <c r="Y99" s="26"/>
      <c r="Z99" s="26"/>
      <c r="AA99" s="41">
        <v>1</v>
      </c>
      <c r="AB99" s="44">
        <f t="shared" si="16"/>
        <v>0.30999999997112898</v>
      </c>
    </row>
    <row r="100" spans="1:28" ht="45" x14ac:dyDescent="0.3">
      <c r="A100" s="23">
        <f t="shared" si="17"/>
        <v>284</v>
      </c>
      <c r="B100" s="24" t="s">
        <v>62</v>
      </c>
      <c r="C100" s="20" t="s">
        <v>49</v>
      </c>
      <c r="D100" s="28" t="s">
        <v>246</v>
      </c>
      <c r="E100" s="20" t="s">
        <v>61</v>
      </c>
      <c r="F100" s="21">
        <v>44314.416666666664</v>
      </c>
      <c r="G100" s="21">
        <v>44314.53125</v>
      </c>
      <c r="H100" s="20" t="s">
        <v>50</v>
      </c>
      <c r="I100" s="22">
        <f t="shared" ref="I100" si="23">(ABS(F100-G100)*24)</f>
        <v>2.7500000000582077</v>
      </c>
      <c r="J100" s="28" t="s">
        <v>246</v>
      </c>
      <c r="K100" s="20">
        <v>0</v>
      </c>
      <c r="L100" s="20">
        <v>0</v>
      </c>
      <c r="M100" s="20">
        <v>30</v>
      </c>
      <c r="N100" s="20">
        <v>0</v>
      </c>
      <c r="O100" s="20">
        <v>0</v>
      </c>
      <c r="P100" s="20">
        <v>30</v>
      </c>
      <c r="Q100" s="20">
        <v>0</v>
      </c>
      <c r="R100" s="20">
        <v>0</v>
      </c>
      <c r="S100" s="20">
        <v>0</v>
      </c>
      <c r="T100" s="20">
        <v>30</v>
      </c>
      <c r="U100" s="20">
        <v>0</v>
      </c>
      <c r="V100" s="36">
        <v>212</v>
      </c>
      <c r="W100" s="20"/>
      <c r="X100" s="37"/>
      <c r="Y100" s="38"/>
      <c r="Z100" s="38"/>
      <c r="AA100" s="42">
        <v>1</v>
      </c>
      <c r="AB100" s="44">
        <f t="shared" si="16"/>
        <v>0.58300000001233998</v>
      </c>
    </row>
    <row r="101" spans="1:28" ht="45" x14ac:dyDescent="0.3">
      <c r="A101" s="23">
        <f t="shared" si="17"/>
        <v>285</v>
      </c>
      <c r="B101" s="24" t="s">
        <v>62</v>
      </c>
      <c r="C101" s="39" t="s">
        <v>56</v>
      </c>
      <c r="D101" s="39" t="s">
        <v>219</v>
      </c>
      <c r="E101" s="39" t="s">
        <v>59</v>
      </c>
      <c r="F101" s="39" t="s">
        <v>220</v>
      </c>
      <c r="G101" s="39" t="s">
        <v>221</v>
      </c>
      <c r="H101" s="39" t="s">
        <v>51</v>
      </c>
      <c r="I101" s="39">
        <v>0.93</v>
      </c>
      <c r="J101" s="39" t="s">
        <v>222</v>
      </c>
      <c r="K101" s="39"/>
      <c r="L101" s="39"/>
      <c r="M101" s="39">
        <v>305</v>
      </c>
      <c r="N101" s="39">
        <v>0</v>
      </c>
      <c r="O101" s="39">
        <v>0</v>
      </c>
      <c r="P101" s="39">
        <v>305</v>
      </c>
      <c r="Q101" s="39">
        <v>0</v>
      </c>
      <c r="R101" s="39">
        <v>0</v>
      </c>
      <c r="S101" s="39">
        <v>0</v>
      </c>
      <c r="T101" s="39">
        <v>305</v>
      </c>
      <c r="U101" s="39">
        <v>0</v>
      </c>
      <c r="V101" s="39">
        <v>418</v>
      </c>
      <c r="W101" s="20"/>
      <c r="X101" s="39">
        <v>46</v>
      </c>
      <c r="Y101" s="39" t="s">
        <v>55</v>
      </c>
      <c r="Z101" s="39" t="s">
        <v>53</v>
      </c>
      <c r="AA101" s="43">
        <v>1</v>
      </c>
      <c r="AB101" s="44">
        <f t="shared" si="16"/>
        <v>0.38874000000000003</v>
      </c>
    </row>
    <row r="102" spans="1:28" ht="60" x14ac:dyDescent="0.3">
      <c r="A102" s="23">
        <f t="shared" si="17"/>
        <v>286</v>
      </c>
      <c r="B102" s="24" t="s">
        <v>62</v>
      </c>
      <c r="C102" s="39" t="s">
        <v>56</v>
      </c>
      <c r="D102" s="39" t="s">
        <v>223</v>
      </c>
      <c r="E102" s="39" t="s">
        <v>59</v>
      </c>
      <c r="F102" s="39" t="s">
        <v>224</v>
      </c>
      <c r="G102" s="39" t="s">
        <v>225</v>
      </c>
      <c r="H102" s="39" t="s">
        <v>51</v>
      </c>
      <c r="I102" s="39">
        <v>2</v>
      </c>
      <c r="J102" s="39" t="s">
        <v>226</v>
      </c>
      <c r="K102" s="39"/>
      <c r="L102" s="39"/>
      <c r="M102" s="39">
        <v>81</v>
      </c>
      <c r="N102" s="39">
        <v>0</v>
      </c>
      <c r="O102" s="39">
        <v>0</v>
      </c>
      <c r="P102" s="39">
        <v>81</v>
      </c>
      <c r="Q102" s="39">
        <v>0</v>
      </c>
      <c r="R102" s="39">
        <v>0</v>
      </c>
      <c r="S102" s="39">
        <v>0</v>
      </c>
      <c r="T102" s="39">
        <v>81</v>
      </c>
      <c r="U102" s="39">
        <v>0</v>
      </c>
      <c r="V102" s="39">
        <v>545</v>
      </c>
      <c r="W102" s="20"/>
      <c r="X102" s="39">
        <v>47</v>
      </c>
      <c r="Y102" s="39" t="s">
        <v>206</v>
      </c>
      <c r="Z102" s="39" t="s">
        <v>53</v>
      </c>
      <c r="AA102" s="43">
        <v>0</v>
      </c>
      <c r="AB102" s="44">
        <f t="shared" si="16"/>
        <v>1.0900000000000001</v>
      </c>
    </row>
    <row r="103" spans="1:28" ht="45" x14ac:dyDescent="0.3">
      <c r="A103" s="23">
        <f t="shared" si="17"/>
        <v>287</v>
      </c>
      <c r="B103" s="24" t="s">
        <v>62</v>
      </c>
      <c r="C103" s="30" t="s">
        <v>49</v>
      </c>
      <c r="D103" s="30" t="s">
        <v>125</v>
      </c>
      <c r="E103" s="30">
        <v>0.38</v>
      </c>
      <c r="F103" s="32">
        <v>44315.375</v>
      </c>
      <c r="G103" s="32">
        <v>44315.423611111109</v>
      </c>
      <c r="H103" s="30" t="s">
        <v>50</v>
      </c>
      <c r="I103" s="22">
        <f t="shared" si="5"/>
        <v>1.1666666666278616</v>
      </c>
      <c r="J103" s="34" t="s">
        <v>125</v>
      </c>
      <c r="K103" s="20">
        <v>0</v>
      </c>
      <c r="L103" s="20">
        <v>0</v>
      </c>
      <c r="M103" s="30">
        <v>95</v>
      </c>
      <c r="N103" s="20">
        <v>0</v>
      </c>
      <c r="O103" s="20">
        <v>0</v>
      </c>
      <c r="P103" s="20">
        <f t="shared" si="0"/>
        <v>95</v>
      </c>
      <c r="Q103" s="20">
        <v>0</v>
      </c>
      <c r="R103" s="20">
        <v>0</v>
      </c>
      <c r="S103" s="20">
        <v>0</v>
      </c>
      <c r="T103" s="20">
        <f t="shared" si="1"/>
        <v>95</v>
      </c>
      <c r="U103" s="20">
        <v>0</v>
      </c>
      <c r="V103" s="30">
        <v>103</v>
      </c>
      <c r="W103" s="20"/>
      <c r="X103" s="30"/>
      <c r="Y103" s="30"/>
      <c r="Z103" s="30"/>
      <c r="AA103" s="41">
        <v>1</v>
      </c>
      <c r="AB103" s="44">
        <f t="shared" si="16"/>
        <v>0.12016666666266974</v>
      </c>
    </row>
    <row r="104" spans="1:28" ht="45" x14ac:dyDescent="0.3">
      <c r="A104" s="23">
        <f t="shared" si="17"/>
        <v>288</v>
      </c>
      <c r="B104" s="24" t="s">
        <v>62</v>
      </c>
      <c r="C104" s="31" t="s">
        <v>49</v>
      </c>
      <c r="D104" s="31" t="s">
        <v>126</v>
      </c>
      <c r="E104" s="30">
        <v>0.38</v>
      </c>
      <c r="F104" s="32">
        <v>44315.407638888886</v>
      </c>
      <c r="G104" s="32">
        <v>44315.4375</v>
      </c>
      <c r="H104" s="30" t="s">
        <v>50</v>
      </c>
      <c r="I104" s="22">
        <f t="shared" si="5"/>
        <v>0.71666666673263535</v>
      </c>
      <c r="J104" s="31" t="s">
        <v>127</v>
      </c>
      <c r="K104" s="20">
        <v>0</v>
      </c>
      <c r="L104" s="20">
        <v>0</v>
      </c>
      <c r="M104" s="30">
        <v>18</v>
      </c>
      <c r="N104" s="20">
        <v>0</v>
      </c>
      <c r="O104" s="20">
        <v>0</v>
      </c>
      <c r="P104" s="20">
        <f t="shared" si="0"/>
        <v>18</v>
      </c>
      <c r="Q104" s="20">
        <v>0</v>
      </c>
      <c r="R104" s="20">
        <v>0</v>
      </c>
      <c r="S104" s="20">
        <v>0</v>
      </c>
      <c r="T104" s="20">
        <f t="shared" si="1"/>
        <v>18</v>
      </c>
      <c r="U104" s="20">
        <v>0</v>
      </c>
      <c r="V104" s="30">
        <v>14</v>
      </c>
      <c r="W104" s="20"/>
      <c r="X104" s="30"/>
      <c r="Y104" s="30"/>
      <c r="Z104" s="30"/>
      <c r="AA104" s="41">
        <v>1</v>
      </c>
      <c r="AB104" s="44">
        <f t="shared" si="16"/>
        <v>1.0033333334256895E-2</v>
      </c>
    </row>
    <row r="105" spans="1:28" ht="45" x14ac:dyDescent="0.3">
      <c r="A105" s="23">
        <f t="shared" si="17"/>
        <v>289</v>
      </c>
      <c r="B105" s="24" t="s">
        <v>62</v>
      </c>
      <c r="C105" s="20" t="s">
        <v>49</v>
      </c>
      <c r="D105" s="28" t="s">
        <v>128</v>
      </c>
      <c r="E105" s="20">
        <v>0.38</v>
      </c>
      <c r="F105" s="21">
        <v>44315.59375</v>
      </c>
      <c r="G105" s="21">
        <v>44315.6875</v>
      </c>
      <c r="H105" s="20" t="s">
        <v>50</v>
      </c>
      <c r="I105" s="22">
        <f t="shared" si="5"/>
        <v>2.25</v>
      </c>
      <c r="J105" s="28" t="s">
        <v>128</v>
      </c>
      <c r="K105" s="20">
        <v>0</v>
      </c>
      <c r="L105" s="20">
        <v>0</v>
      </c>
      <c r="M105" s="20">
        <v>104</v>
      </c>
      <c r="N105" s="20">
        <v>0</v>
      </c>
      <c r="O105" s="20">
        <v>0</v>
      </c>
      <c r="P105" s="20">
        <f t="shared" si="0"/>
        <v>104</v>
      </c>
      <c r="Q105" s="20">
        <v>0</v>
      </c>
      <c r="R105" s="20">
        <v>0</v>
      </c>
      <c r="S105" s="20">
        <v>0</v>
      </c>
      <c r="T105" s="20">
        <f t="shared" si="1"/>
        <v>104</v>
      </c>
      <c r="U105" s="20">
        <v>0</v>
      </c>
      <c r="V105" s="20">
        <v>93</v>
      </c>
      <c r="W105" s="20"/>
      <c r="X105" s="28"/>
      <c r="Y105" s="29"/>
      <c r="Z105" s="29"/>
      <c r="AA105" s="41">
        <v>1</v>
      </c>
      <c r="AB105" s="44">
        <f t="shared" si="16"/>
        <v>0.20924999999999999</v>
      </c>
    </row>
    <row r="106" spans="1:28" ht="45" x14ac:dyDescent="0.3">
      <c r="A106" s="23">
        <f t="shared" si="17"/>
        <v>290</v>
      </c>
      <c r="B106" s="24" t="s">
        <v>62</v>
      </c>
      <c r="C106" s="20" t="s">
        <v>49</v>
      </c>
      <c r="D106" s="28" t="s">
        <v>247</v>
      </c>
      <c r="E106" s="20" t="s">
        <v>57</v>
      </c>
      <c r="F106" s="21">
        <v>44315.375</v>
      </c>
      <c r="G106" s="21">
        <v>44315.465277777781</v>
      </c>
      <c r="H106" s="20" t="s">
        <v>50</v>
      </c>
      <c r="I106" s="22">
        <f t="shared" ref="I106" si="24">(ABS(F106-G106)*24)</f>
        <v>2.1666666667442769</v>
      </c>
      <c r="J106" s="28" t="s">
        <v>247</v>
      </c>
      <c r="K106" s="20">
        <v>0</v>
      </c>
      <c r="L106" s="20">
        <v>0</v>
      </c>
      <c r="M106" s="20">
        <v>1</v>
      </c>
      <c r="N106" s="20">
        <v>0</v>
      </c>
      <c r="O106" s="20">
        <v>0</v>
      </c>
      <c r="P106" s="20">
        <v>1</v>
      </c>
      <c r="Q106" s="20">
        <v>0</v>
      </c>
      <c r="R106" s="20">
        <v>0</v>
      </c>
      <c r="S106" s="20">
        <v>0</v>
      </c>
      <c r="T106" s="20">
        <v>1</v>
      </c>
      <c r="U106" s="20">
        <v>0</v>
      </c>
      <c r="V106" s="36">
        <v>103</v>
      </c>
      <c r="W106" s="20"/>
      <c r="X106" s="37"/>
      <c r="Y106" s="38"/>
      <c r="Z106" s="38"/>
      <c r="AA106" s="42">
        <v>1</v>
      </c>
      <c r="AB106" s="44">
        <f t="shared" si="16"/>
        <v>0.22316666667466051</v>
      </c>
    </row>
    <row r="107" spans="1:28" ht="45" x14ac:dyDescent="0.3">
      <c r="A107" s="23">
        <f t="shared" si="17"/>
        <v>291</v>
      </c>
      <c r="B107" s="24" t="s">
        <v>62</v>
      </c>
      <c r="C107" s="20" t="s">
        <v>49</v>
      </c>
      <c r="D107" s="28" t="s">
        <v>108</v>
      </c>
      <c r="E107" s="20">
        <v>0.38</v>
      </c>
      <c r="F107" s="21">
        <v>44316.379861111112</v>
      </c>
      <c r="G107" s="21">
        <v>44316.427777777775</v>
      </c>
      <c r="H107" s="20" t="s">
        <v>50</v>
      </c>
      <c r="I107" s="22">
        <f t="shared" si="5"/>
        <v>1.1499999999068677</v>
      </c>
      <c r="J107" s="28" t="s">
        <v>129</v>
      </c>
      <c r="K107" s="20">
        <v>0</v>
      </c>
      <c r="L107" s="20">
        <v>0</v>
      </c>
      <c r="M107" s="20">
        <v>61</v>
      </c>
      <c r="N107" s="20">
        <v>0</v>
      </c>
      <c r="O107" s="20">
        <v>0</v>
      </c>
      <c r="P107" s="20">
        <f t="shared" si="0"/>
        <v>61</v>
      </c>
      <c r="Q107" s="20">
        <v>0</v>
      </c>
      <c r="R107" s="20">
        <v>0</v>
      </c>
      <c r="S107" s="20">
        <v>0</v>
      </c>
      <c r="T107" s="20">
        <f t="shared" si="1"/>
        <v>61</v>
      </c>
      <c r="U107" s="20">
        <v>0</v>
      </c>
      <c r="V107" s="20">
        <v>62</v>
      </c>
      <c r="W107" s="20"/>
      <c r="X107" s="28"/>
      <c r="Y107" s="29"/>
      <c r="Z107" s="29"/>
      <c r="AA107" s="41">
        <v>1</v>
      </c>
      <c r="AB107" s="44">
        <f t="shared" si="16"/>
        <v>7.1299999994225802E-2</v>
      </c>
    </row>
    <row r="108" spans="1:28" ht="45" x14ac:dyDescent="0.3">
      <c r="A108" s="23">
        <f t="shared" si="17"/>
        <v>292</v>
      </c>
      <c r="B108" s="24" t="s">
        <v>62</v>
      </c>
      <c r="C108" s="39" t="s">
        <v>56</v>
      </c>
      <c r="D108" s="39" t="s">
        <v>227</v>
      </c>
      <c r="E108" s="39" t="s">
        <v>59</v>
      </c>
      <c r="F108" s="39" t="s">
        <v>228</v>
      </c>
      <c r="G108" s="39" t="s">
        <v>229</v>
      </c>
      <c r="H108" s="39" t="s">
        <v>51</v>
      </c>
      <c r="I108" s="39">
        <v>1.4</v>
      </c>
      <c r="J108" s="39" t="s">
        <v>230</v>
      </c>
      <c r="K108" s="39"/>
      <c r="L108" s="39"/>
      <c r="M108" s="39">
        <v>48</v>
      </c>
      <c r="N108" s="39">
        <v>0</v>
      </c>
      <c r="O108" s="39">
        <v>0</v>
      </c>
      <c r="P108" s="39">
        <v>48</v>
      </c>
      <c r="Q108" s="39">
        <v>0</v>
      </c>
      <c r="R108" s="39">
        <v>0</v>
      </c>
      <c r="S108" s="39">
        <v>0</v>
      </c>
      <c r="T108" s="39">
        <v>48</v>
      </c>
      <c r="U108" s="39">
        <v>0</v>
      </c>
      <c r="V108" s="39">
        <v>84</v>
      </c>
      <c r="W108" s="20"/>
      <c r="X108" s="39">
        <v>48</v>
      </c>
      <c r="Y108" s="39" t="s">
        <v>55</v>
      </c>
      <c r="Z108" s="39" t="s">
        <v>53</v>
      </c>
      <c r="AA108" s="43">
        <v>1</v>
      </c>
      <c r="AB108" s="44">
        <f t="shared" si="16"/>
        <v>0.1176</v>
      </c>
    </row>
    <row r="109" spans="1:28" ht="45" x14ac:dyDescent="0.3">
      <c r="A109" s="23">
        <f t="shared" si="17"/>
        <v>293</v>
      </c>
      <c r="B109" s="24" t="s">
        <v>62</v>
      </c>
      <c r="C109" s="20" t="s">
        <v>49</v>
      </c>
      <c r="D109" s="28" t="s">
        <v>248</v>
      </c>
      <c r="E109" s="20" t="s">
        <v>57</v>
      </c>
      <c r="F109" s="21">
        <v>44316.375</v>
      </c>
      <c r="G109" s="21">
        <v>44316.465277777781</v>
      </c>
      <c r="H109" s="20" t="s">
        <v>50</v>
      </c>
      <c r="I109" s="22">
        <f t="shared" ref="I109:I110" si="25">(ABS(F109-G109)*24)</f>
        <v>2.1666666667442769</v>
      </c>
      <c r="J109" s="28" t="s">
        <v>248</v>
      </c>
      <c r="K109" s="20">
        <v>0</v>
      </c>
      <c r="L109" s="20">
        <v>0</v>
      </c>
      <c r="M109" s="20">
        <v>1</v>
      </c>
      <c r="N109" s="20">
        <v>0</v>
      </c>
      <c r="O109" s="20">
        <v>0</v>
      </c>
      <c r="P109" s="20">
        <v>1</v>
      </c>
      <c r="Q109" s="20">
        <v>0</v>
      </c>
      <c r="R109" s="20">
        <v>0</v>
      </c>
      <c r="S109" s="20">
        <v>0</v>
      </c>
      <c r="T109" s="20">
        <v>1</v>
      </c>
      <c r="U109" s="20">
        <v>0</v>
      </c>
      <c r="V109" s="36">
        <v>15</v>
      </c>
      <c r="W109" s="20"/>
      <c r="X109" s="37"/>
      <c r="Y109" s="38"/>
      <c r="Z109" s="38"/>
      <c r="AA109" s="42">
        <v>1</v>
      </c>
      <c r="AB109" s="44">
        <f t="shared" si="16"/>
        <v>3.2500000001164153E-2</v>
      </c>
    </row>
    <row r="110" spans="1:28" ht="45" x14ac:dyDescent="0.3">
      <c r="A110" s="23">
        <f t="shared" si="17"/>
        <v>294</v>
      </c>
      <c r="B110" s="24" t="s">
        <v>62</v>
      </c>
      <c r="C110" s="20" t="s">
        <v>49</v>
      </c>
      <c r="D110" s="28" t="s">
        <v>249</v>
      </c>
      <c r="E110" s="20" t="s">
        <v>57</v>
      </c>
      <c r="F110" s="21">
        <v>44316.416666666664</v>
      </c>
      <c r="G110" s="21">
        <v>44316.506944444445</v>
      </c>
      <c r="H110" s="20" t="s">
        <v>50</v>
      </c>
      <c r="I110" s="22">
        <f t="shared" si="25"/>
        <v>2.1666666667442769</v>
      </c>
      <c r="J110" s="28" t="s">
        <v>249</v>
      </c>
      <c r="K110" s="20">
        <v>0</v>
      </c>
      <c r="L110" s="20">
        <v>0</v>
      </c>
      <c r="M110" s="20">
        <v>6</v>
      </c>
      <c r="N110" s="20">
        <v>0</v>
      </c>
      <c r="O110" s="20">
        <v>0</v>
      </c>
      <c r="P110" s="20">
        <v>6</v>
      </c>
      <c r="Q110" s="20">
        <v>0</v>
      </c>
      <c r="R110" s="20">
        <v>0</v>
      </c>
      <c r="S110" s="20">
        <v>0</v>
      </c>
      <c r="T110" s="20">
        <v>6</v>
      </c>
      <c r="U110" s="20">
        <v>0</v>
      </c>
      <c r="V110" s="36">
        <v>181</v>
      </c>
      <c r="W110" s="20"/>
      <c r="X110" s="37"/>
      <c r="Y110" s="38"/>
      <c r="Z110" s="38"/>
      <c r="AA110" s="42">
        <v>1</v>
      </c>
      <c r="AB110" s="44">
        <f t="shared" si="16"/>
        <v>0.39216666668071409</v>
      </c>
    </row>
  </sheetData>
  <sheetProtection formatRows="0" insertRows="0"/>
  <mergeCells count="30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B6:AB9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1</cp:lastModifiedBy>
  <dcterms:created xsi:type="dcterms:W3CDTF">2017-02-13T15:22:59Z</dcterms:created>
  <dcterms:modified xsi:type="dcterms:W3CDTF">2021-05-31T09:19:49Z</dcterms:modified>
</cp:coreProperties>
</file>