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20" windowWidth="19200" windowHeight="1057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11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12" i="1"/>
  <c r="I66" i="1"/>
  <c r="I65" i="1"/>
  <c r="I39" i="1"/>
  <c r="I35" i="1"/>
  <c r="I12" i="1"/>
  <c r="I68" i="1" l="1"/>
  <c r="I64" i="1"/>
  <c r="I57" i="1"/>
  <c r="I56" i="1"/>
  <c r="I53" i="1"/>
  <c r="I51" i="1"/>
  <c r="I44" i="1"/>
  <c r="I37" i="1"/>
  <c r="I29" i="1"/>
  <c r="I26" i="1"/>
  <c r="I22" i="1"/>
  <c r="I19" i="1"/>
  <c r="I18" i="1"/>
  <c r="I13" i="1"/>
  <c r="I14" i="1"/>
  <c r="I67" i="1" l="1"/>
  <c r="I63" i="1"/>
  <c r="I62" i="1"/>
  <c r="I58" i="1"/>
  <c r="I55" i="1"/>
  <c r="I54" i="1"/>
  <c r="I52" i="1"/>
  <c r="I50" i="1"/>
  <c r="I49" i="1"/>
  <c r="I48" i="1"/>
  <c r="I43" i="1"/>
  <c r="I42" i="1"/>
  <c r="I38" i="1"/>
  <c r="I36" i="1"/>
  <c r="I34" i="1"/>
  <c r="I33" i="1"/>
  <c r="I32" i="1"/>
  <c r="I31" i="1"/>
  <c r="I28" i="1"/>
  <c r="I27" i="1"/>
  <c r="I25" i="1"/>
  <c r="I24" i="1"/>
  <c r="I21" i="1"/>
  <c r="I20" i="1"/>
  <c r="I17" i="1"/>
  <c r="I16" i="1"/>
</calcChain>
</file>

<file path=xl/sharedStrings.xml><?xml version="1.0" encoding="utf-8"?>
<sst xmlns="http://schemas.openxmlformats.org/spreadsheetml/2006/main" count="429" uniqueCount="169">
  <si>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</si>
  <si>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</si>
  <si>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</si>
  <si>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</si>
  <si>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</si>
  <si>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</si>
  <si>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</si>
  <si>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</si>
  <si>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</si>
  <si>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</si>
  <si>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</si>
  <si>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</si>
  <si>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</si>
  <si>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</si>
  <si>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</si>
  <si>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</si>
  <si>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</si>
  <si>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</si>
  <si>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</si>
  <si>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</si>
  <si>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</si>
  <si>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</si>
  <si>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</si>
  <si>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</si>
  <si>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</si>
  <si>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</si>
  <si>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</si>
  <si>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</si>
  <si>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</si>
  <si>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</si>
  <si>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</si>
  <si>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</si>
  <si>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</si>
  <si>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</si>
  <si>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</si>
  <si>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</si>
  <si>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</si>
  <si>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</si>
  <si>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</si>
  <si>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</si>
  <si>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</si>
  <si>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</si>
  <si>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</si>
  <si>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</si>
  <si>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</si>
  <si>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</si>
  <si>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</si>
  <si>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</si>
  <si>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</si>
  <si>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</si>
  <si>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П</t>
  </si>
  <si>
    <t>В</t>
  </si>
  <si>
    <t>ПС</t>
  </si>
  <si>
    <t>4.13</t>
  </si>
  <si>
    <t>10 (10.5)</t>
  </si>
  <si>
    <t>3.4.13</t>
  </si>
  <si>
    <t>РП</t>
  </si>
  <si>
    <t>10(10,5)</t>
  </si>
  <si>
    <t>ООО "АСТ"</t>
  </si>
  <si>
    <t>10 (10,5)</t>
  </si>
  <si>
    <t>ТП-12</t>
  </si>
  <si>
    <t>ТП-488</t>
  </si>
  <si>
    <t>ТП-244</t>
  </si>
  <si>
    <t>6 (6.3)</t>
  </si>
  <si>
    <t>0.38</t>
  </si>
  <si>
    <t>ТП-15</t>
  </si>
  <si>
    <t>6(6,3)</t>
  </si>
  <si>
    <t>ТП-30</t>
  </si>
  <si>
    <t>ТП-27</t>
  </si>
  <si>
    <t>ТП-40</t>
  </si>
  <si>
    <t>ТП40</t>
  </si>
  <si>
    <t>ТП-10А</t>
  </si>
  <si>
    <t>ТП-14</t>
  </si>
  <si>
    <t>ТП-18</t>
  </si>
  <si>
    <t>ТП-16</t>
  </si>
  <si>
    <t>ТП-29</t>
  </si>
  <si>
    <t>ТП-18А</t>
  </si>
  <si>
    <t>ТП-9А</t>
  </si>
  <si>
    <t>ТП-10</t>
  </si>
  <si>
    <t>ТП-38А</t>
  </si>
  <si>
    <t>ТП-19</t>
  </si>
  <si>
    <t>ТП-38В</t>
  </si>
  <si>
    <t>ТП-48з</t>
  </si>
  <si>
    <t>ТП-21</t>
  </si>
  <si>
    <t>ТП-33А</t>
  </si>
  <si>
    <t>ТП-17, 17А</t>
  </si>
  <si>
    <t>ТП-53з</t>
  </si>
  <si>
    <t>ТП-51Г</t>
  </si>
  <si>
    <t>ТП-25</t>
  </si>
  <si>
    <t>ТП-38Г</t>
  </si>
  <si>
    <t>ТП-33В</t>
  </si>
  <si>
    <t>ТП-38Б</t>
  </si>
  <si>
    <t>ТП-42В</t>
  </si>
  <si>
    <t>ТП-41А</t>
  </si>
  <si>
    <t>ООО "АвтоматизацияСистемыТехнологии"</t>
  </si>
  <si>
    <t>ПС ВТС яч.38</t>
  </si>
  <si>
    <t>09,44 2021.02.01</t>
  </si>
  <si>
    <t>09,50 2021.02.01</t>
  </si>
  <si>
    <t>ТП 10 (10.5) кВ ТП-551,552,1/2,12/2,СТУ,293,509,14/1,556,РП-34</t>
  </si>
  <si>
    <t>ПС Кусяпкулово яч.26</t>
  </si>
  <si>
    <t>11,08 2021.02.02</t>
  </si>
  <si>
    <t>14,00 2021.02.02</t>
  </si>
  <si>
    <t>ТП 10 (10.5) кВ ТП-103,143,18,82,96,129,124</t>
  </si>
  <si>
    <t>ТЭЦ Сода яч.33,43</t>
  </si>
  <si>
    <t>17,18 2021.02.04</t>
  </si>
  <si>
    <t>20,20 2021.02.04</t>
  </si>
  <si>
    <t>ПС Тайрук ф.4</t>
  </si>
  <si>
    <t>17,22 2021.02.06</t>
  </si>
  <si>
    <t>18,44 2021.02.06</t>
  </si>
  <si>
    <t>ТП 10 (10.5) кВ ТП-196,183,140,30,195,187,219,160</t>
  </si>
  <si>
    <t>3.4.11</t>
  </si>
  <si>
    <t>ПС ВТС яч.15</t>
  </si>
  <si>
    <t>07,30 2021.02.12</t>
  </si>
  <si>
    <t>09,30 2021.02.12</t>
  </si>
  <si>
    <t>ТП 10 (10.5) кВ ТП-362,494,1,455,269,177,417,230,28</t>
  </si>
  <si>
    <t>ПС Стерля яч. 7</t>
  </si>
  <si>
    <t>17,20 2021.02.12</t>
  </si>
  <si>
    <t>19,40 2021.02.12</t>
  </si>
  <si>
    <t>ТП 10 (10.5) кВ ТП-517,521,507,462,461,463,506,542</t>
  </si>
  <si>
    <t>ГПП Шах-Тау яч.5</t>
  </si>
  <si>
    <t>21,35 2021.02.14</t>
  </si>
  <si>
    <t>22,25 2021.02.14</t>
  </si>
  <si>
    <t>ТП 6 (6.3) кВ ТП-223</t>
  </si>
  <si>
    <t>3.4.9.1</t>
  </si>
  <si>
    <t>РП-4(и)</t>
  </si>
  <si>
    <t>21,53 2021.02.14</t>
  </si>
  <si>
    <t>22,20 2021.02.14</t>
  </si>
  <si>
    <t>ТП 6 (6.3) кВ ТП-67,63,65,173</t>
  </si>
  <si>
    <t>3.4.12.2</t>
  </si>
  <si>
    <t>РП-6 яч.19</t>
  </si>
  <si>
    <t>21,08 2021.02.14</t>
  </si>
  <si>
    <t>22,50 2021.02.14</t>
  </si>
  <si>
    <t>ТП 6 (6.3) кВ ТП-328,329,332,330</t>
  </si>
  <si>
    <t>19,18 2021.02.23</t>
  </si>
  <si>
    <t>21,55 2021.02.23</t>
  </si>
  <si>
    <t>РП-11</t>
  </si>
  <si>
    <t>03,45 2021.02.24</t>
  </si>
  <si>
    <t>04,30 2021.02.24</t>
  </si>
  <si>
    <t>ТП 10 (10.5) кВ ТП-277,6,8,168,167</t>
  </si>
  <si>
    <t>3.4.9.3</t>
  </si>
  <si>
    <t>ТП-156</t>
  </si>
  <si>
    <t>05,45 2021.02.24</t>
  </si>
  <si>
    <t>06,56 2021.02.24</t>
  </si>
  <si>
    <t>ТП 0.38 кВ ТП-156</t>
  </si>
  <si>
    <t>ТП-219,220,218,303,213,212,208,209,210,211,384</t>
  </si>
  <si>
    <t>ТП-299</t>
  </si>
  <si>
    <t>ТП-64</t>
  </si>
  <si>
    <t>ТП-64 руб.2</t>
  </si>
  <si>
    <t>ТП-244 руб.2</t>
  </si>
  <si>
    <t>ТП-41 руб.4</t>
  </si>
  <si>
    <t>ТП-101</t>
  </si>
  <si>
    <t>ТП-101 руб.1</t>
  </si>
  <si>
    <t>ТП-12 руб.1</t>
  </si>
  <si>
    <t>ТП-145</t>
  </si>
  <si>
    <t>ТП-145 руб.6</t>
  </si>
  <si>
    <t>ТП-276</t>
  </si>
  <si>
    <t>ТП-276 руб.1</t>
  </si>
  <si>
    <t>ТП-160</t>
  </si>
  <si>
    <t>ТП-218</t>
  </si>
  <si>
    <t>ТП-164</t>
  </si>
  <si>
    <t>ТП-347</t>
  </si>
  <si>
    <t>ТП-2</t>
  </si>
  <si>
    <t>ТП-2 Наумовка</t>
  </si>
  <si>
    <t>ТП-123 РУ-0,4 кВ ф.Космонавтов, 4 Ввод 1</t>
  </si>
  <si>
    <t>ТП-252</t>
  </si>
  <si>
    <t>ТП-103 Т2</t>
  </si>
  <si>
    <t>ТП-194 РУ-0,4 кВ ф.Роддом, 4 Ввод 1</t>
  </si>
  <si>
    <t>ТП-194 РУ-0,4 кВ ф.Роддом, 4 Ввод 2</t>
  </si>
  <si>
    <t>Объем недопоставленной электрической энергии, 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</si>
</sst>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\ yyyy/mm/dd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rgb="FF000000"/>
      <name val="Calibri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Fill="0" applyProtection="0"/>
    <xf numFmtId="0" fontId="7" fillId="0" borderId="0"/>
  </cellStyleXfs>
  <cellXfs count="76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Alignment="1"/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49" fontId="9" fillId="0" borderId="21" xfId="2" applyNumberFormat="1" applyFont="1" applyFill="1" applyBorder="1" applyAlignment="1">
      <alignment horizontal="center" vertical="center" wrapText="1"/>
    </xf>
    <xf numFmtId="22" fontId="9" fillId="0" borderId="21" xfId="2" applyNumberFormat="1" applyFont="1" applyFill="1" applyBorder="1" applyAlignment="1">
      <alignment horizontal="center" vertical="center" wrapText="1"/>
    </xf>
    <xf numFmtId="2" fontId="9" fillId="0" borderId="21" xfId="2" applyNumberFormat="1" applyFont="1" applyFill="1" applyBorder="1" applyAlignment="1">
      <alignment horizontal="center" vertical="center" wrapText="1"/>
    </xf>
    <xf numFmtId="22" fontId="8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22" fontId="0" fillId="0" borderId="22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7" fontId="8" fillId="0" borderId="21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/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zoomScale="85" zoomScaleNormal="85" workbookViewId="0">
      <selection activeCell="W12" sqref="W12"/>
    </sheetView>
  </sheetViews>
  <sheetFormatPr defaultRowHeight="16.5" x14ac:dyDescent="0.3"/>
  <cols>
    <col min="1" max="1" width="12" style="1" bestFit="1" customWidth="1"/>
    <col min="2" max="2" width="24.28515625" style="1" customWidth="1"/>
    <col min="3" max="3" width="9.140625" style="7"/>
    <col min="4" max="4" width="11.7109375" style="7" customWidth="1"/>
    <col min="5" max="5" width="9.140625" style="7"/>
    <col min="6" max="7" width="18.28515625" style="7" customWidth="1"/>
    <col min="8" max="8" width="9.140625" style="7" customWidth="1"/>
    <col min="9" max="9" width="9.28515625" style="7" bestFit="1" customWidth="1"/>
    <col min="10" max="10" width="19" style="7" customWidth="1"/>
    <col min="11" max="11" width="13.42578125" style="7" customWidth="1"/>
    <col min="12" max="23" width="9.28515625" style="7" bestFit="1" customWidth="1"/>
    <col min="24" max="24" width="10" style="7" bestFit="1" customWidth="1"/>
    <col min="25" max="25" width="12.42578125" style="14" bestFit="1" customWidth="1"/>
    <col min="26" max="26" width="9.140625" style="14"/>
    <col min="27" max="27" width="9.28515625" style="7" bestFit="1" customWidth="1"/>
    <col min="28" max="16384" width="9.140625" style="1"/>
  </cols>
  <sheetData>
    <row r="1" spans="1:28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31</v>
      </c>
      <c r="R2" s="7" t="s">
        <v>43</v>
      </c>
      <c r="S2" s="9">
        <v>2021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W3" s="10"/>
      <c r="X3" s="10"/>
      <c r="Y3" s="15"/>
      <c r="Z3" s="15"/>
      <c r="AA3" s="10"/>
    </row>
    <row r="4" spans="1:28" x14ac:dyDescent="0.3">
      <c r="A4" s="65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53" t="s">
        <v>0</v>
      </c>
      <c r="B6" s="54"/>
      <c r="C6" s="54"/>
      <c r="D6" s="54"/>
      <c r="E6" s="54"/>
      <c r="F6" s="54"/>
      <c r="G6" s="54"/>
      <c r="H6" s="54"/>
      <c r="I6" s="55"/>
      <c r="J6" s="54" t="s">
        <v>1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6"/>
      <c r="W6" s="57" t="s">
        <v>2</v>
      </c>
      <c r="X6" s="59" t="s">
        <v>3</v>
      </c>
      <c r="Y6" s="60"/>
      <c r="Z6" s="61"/>
      <c r="AA6" s="69" t="s">
        <v>4</v>
      </c>
      <c r="AB6" s="51" t="s">
        <v>168</v>
      </c>
    </row>
    <row r="7" spans="1:28" ht="171.75" customHeight="1" thickBot="1" x14ac:dyDescent="0.35">
      <c r="A7" s="67" t="s">
        <v>5</v>
      </c>
      <c r="B7" s="67" t="s">
        <v>6</v>
      </c>
      <c r="C7" s="67" t="s">
        <v>47</v>
      </c>
      <c r="D7" s="67" t="s">
        <v>7</v>
      </c>
      <c r="E7" s="67" t="s">
        <v>8</v>
      </c>
      <c r="F7" s="67" t="s">
        <v>9</v>
      </c>
      <c r="G7" s="67" t="s">
        <v>10</v>
      </c>
      <c r="H7" s="67" t="s">
        <v>46</v>
      </c>
      <c r="I7" s="67" t="s">
        <v>11</v>
      </c>
      <c r="J7" s="69" t="s">
        <v>48</v>
      </c>
      <c r="K7" s="67" t="s">
        <v>12</v>
      </c>
      <c r="L7" s="67" t="s">
        <v>13</v>
      </c>
      <c r="M7" s="53" t="s">
        <v>14</v>
      </c>
      <c r="N7" s="54"/>
      <c r="O7" s="54"/>
      <c r="P7" s="54"/>
      <c r="Q7" s="54"/>
      <c r="R7" s="54"/>
      <c r="S7" s="54"/>
      <c r="T7" s="54"/>
      <c r="U7" s="56"/>
      <c r="V7" s="67" t="s">
        <v>15</v>
      </c>
      <c r="W7" s="58"/>
      <c r="X7" s="62"/>
      <c r="Y7" s="63"/>
      <c r="Z7" s="64"/>
      <c r="AA7" s="70"/>
      <c r="AB7" s="51"/>
    </row>
    <row r="8" spans="1:28" ht="63.75" customHeight="1" thickBot="1" x14ac:dyDescent="0.35">
      <c r="A8" s="68"/>
      <c r="B8" s="68"/>
      <c r="C8" s="68"/>
      <c r="D8" s="68"/>
      <c r="E8" s="68"/>
      <c r="F8" s="68"/>
      <c r="G8" s="68"/>
      <c r="H8" s="68"/>
      <c r="I8" s="68"/>
      <c r="J8" s="70"/>
      <c r="K8" s="68"/>
      <c r="L8" s="68"/>
      <c r="M8" s="67" t="s">
        <v>16</v>
      </c>
      <c r="N8" s="53" t="s">
        <v>17</v>
      </c>
      <c r="O8" s="54"/>
      <c r="P8" s="56"/>
      <c r="Q8" s="53" t="s">
        <v>18</v>
      </c>
      <c r="R8" s="54"/>
      <c r="S8" s="54"/>
      <c r="T8" s="56"/>
      <c r="U8" s="67" t="s">
        <v>19</v>
      </c>
      <c r="V8" s="68"/>
      <c r="W8" s="58"/>
      <c r="X8" s="72" t="s">
        <v>20</v>
      </c>
      <c r="Y8" s="74" t="s">
        <v>21</v>
      </c>
      <c r="Z8" s="74" t="s">
        <v>22</v>
      </c>
      <c r="AA8" s="70"/>
      <c r="AB8" s="51"/>
    </row>
    <row r="9" spans="1:28" ht="71.25" thickBot="1" x14ac:dyDescent="0.35">
      <c r="A9" s="68"/>
      <c r="B9" s="68"/>
      <c r="C9" s="68"/>
      <c r="D9" s="68"/>
      <c r="E9" s="68"/>
      <c r="F9" s="68"/>
      <c r="G9" s="68"/>
      <c r="H9" s="68"/>
      <c r="I9" s="68"/>
      <c r="J9" s="70"/>
      <c r="K9" s="68"/>
      <c r="L9" s="68"/>
      <c r="M9" s="68"/>
      <c r="N9" s="6" t="s">
        <v>23</v>
      </c>
      <c r="O9" s="6" t="s">
        <v>24</v>
      </c>
      <c r="P9" s="6" t="s">
        <v>25</v>
      </c>
      <c r="Q9" s="6" t="s">
        <v>26</v>
      </c>
      <c r="R9" s="6" t="s">
        <v>27</v>
      </c>
      <c r="S9" s="6" t="s">
        <v>28</v>
      </c>
      <c r="T9" s="6" t="s">
        <v>29</v>
      </c>
      <c r="U9" s="68"/>
      <c r="V9" s="68"/>
      <c r="W9" s="58"/>
      <c r="X9" s="73"/>
      <c r="Y9" s="75"/>
      <c r="Z9" s="75"/>
      <c r="AA9" s="70"/>
      <c r="AB9" s="51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42">
        <v>28</v>
      </c>
    </row>
    <row r="11" spans="1:28" ht="60" x14ac:dyDescent="0.3">
      <c r="A11" s="28">
        <v>48</v>
      </c>
      <c r="B11" s="29" t="s">
        <v>94</v>
      </c>
      <c r="C11" s="29" t="s">
        <v>52</v>
      </c>
      <c r="D11" s="29" t="s">
        <v>95</v>
      </c>
      <c r="E11" s="29" t="s">
        <v>54</v>
      </c>
      <c r="F11" s="29" t="s">
        <v>96</v>
      </c>
      <c r="G11" s="29" t="s">
        <v>97</v>
      </c>
      <c r="H11" s="29" t="s">
        <v>51</v>
      </c>
      <c r="I11" s="29">
        <v>0.1</v>
      </c>
      <c r="J11" s="29" t="s">
        <v>98</v>
      </c>
      <c r="K11" s="29">
        <v>0</v>
      </c>
      <c r="L11" s="29">
        <v>0</v>
      </c>
      <c r="M11" s="29">
        <v>432</v>
      </c>
      <c r="N11" s="29">
        <v>0</v>
      </c>
      <c r="O11" s="29">
        <v>0</v>
      </c>
      <c r="P11" s="29">
        <v>432</v>
      </c>
      <c r="Q11" s="29">
        <v>0</v>
      </c>
      <c r="R11" s="29">
        <v>0</v>
      </c>
      <c r="S11" s="29">
        <v>7</v>
      </c>
      <c r="T11" s="29">
        <v>425</v>
      </c>
      <c r="U11" s="29">
        <v>0</v>
      </c>
      <c r="V11" s="29">
        <v>625</v>
      </c>
      <c r="W11" s="29"/>
      <c r="X11" s="29">
        <v>4</v>
      </c>
      <c r="Y11" s="30" t="s">
        <v>55</v>
      </c>
      <c r="Z11" s="30" t="s">
        <v>53</v>
      </c>
      <c r="AA11" s="43">
        <v>1</v>
      </c>
      <c r="AB11" s="50">
        <f>I11*V11/1000</f>
        <v>6.25E-2</v>
      </c>
    </row>
    <row r="12" spans="1:28" ht="75" x14ac:dyDescent="0.3">
      <c r="A12" s="28">
        <f>A11+1</f>
        <v>49</v>
      </c>
      <c r="B12" s="29" t="s">
        <v>94</v>
      </c>
      <c r="C12" s="36" t="s">
        <v>49</v>
      </c>
      <c r="D12" s="37" t="s">
        <v>163</v>
      </c>
      <c r="E12" s="36">
        <v>0.38</v>
      </c>
      <c r="F12" s="38">
        <v>44228.623611111114</v>
      </c>
      <c r="G12" s="38">
        <v>44228.660416666666</v>
      </c>
      <c r="H12" s="36" t="s">
        <v>50</v>
      </c>
      <c r="I12" s="39">
        <f t="shared" ref="I12" si="0">(G12-F12)*24</f>
        <v>0.88333333324408159</v>
      </c>
      <c r="J12" s="37" t="s">
        <v>163</v>
      </c>
      <c r="K12" s="36">
        <v>0</v>
      </c>
      <c r="L12" s="36">
        <v>0</v>
      </c>
      <c r="M12" s="36">
        <v>1</v>
      </c>
      <c r="N12" s="36">
        <v>0</v>
      </c>
      <c r="O12" s="36">
        <v>0</v>
      </c>
      <c r="P12" s="36">
        <v>1</v>
      </c>
      <c r="Q12" s="36">
        <v>0</v>
      </c>
      <c r="R12" s="36">
        <v>0</v>
      </c>
      <c r="S12" s="36">
        <v>0</v>
      </c>
      <c r="T12" s="36">
        <v>1</v>
      </c>
      <c r="U12" s="36">
        <v>0</v>
      </c>
      <c r="V12" s="36">
        <v>21.65</v>
      </c>
      <c r="W12" s="36"/>
      <c r="X12" s="36"/>
      <c r="Y12" s="36"/>
      <c r="Z12" s="36"/>
      <c r="AA12" s="44">
        <v>1</v>
      </c>
      <c r="AB12" s="50">
        <f t="shared" ref="AB12:AB68" si="1">I12*V12/1000</f>
        <v>1.9124166664734363E-2</v>
      </c>
    </row>
    <row r="13" spans="1:28" ht="45" x14ac:dyDescent="0.3">
      <c r="A13" s="28">
        <f t="shared" ref="A13:A68" si="2">A12+1</f>
        <v>50</v>
      </c>
      <c r="B13" s="29" t="s">
        <v>94</v>
      </c>
      <c r="C13" s="29" t="s">
        <v>49</v>
      </c>
      <c r="D13" s="29" t="s">
        <v>145</v>
      </c>
      <c r="E13" s="29">
        <v>0.38</v>
      </c>
      <c r="F13" s="35">
        <v>44228.388888888891</v>
      </c>
      <c r="G13" s="35">
        <v>44228.404166666667</v>
      </c>
      <c r="H13" s="29" t="s">
        <v>50</v>
      </c>
      <c r="I13" s="27">
        <f>(ABS(F13-G13)*24)</f>
        <v>0.36666666663950309</v>
      </c>
      <c r="J13" s="29" t="s">
        <v>145</v>
      </c>
      <c r="K13" s="29">
        <v>0</v>
      </c>
      <c r="L13" s="29">
        <v>0</v>
      </c>
      <c r="M13" s="29">
        <v>50</v>
      </c>
      <c r="N13" s="29">
        <v>0</v>
      </c>
      <c r="O13" s="29">
        <v>0</v>
      </c>
      <c r="P13" s="29">
        <v>50</v>
      </c>
      <c r="Q13" s="29">
        <v>0</v>
      </c>
      <c r="R13" s="29">
        <v>0</v>
      </c>
      <c r="S13" s="29">
        <v>0</v>
      </c>
      <c r="T13" s="29">
        <v>50</v>
      </c>
      <c r="U13" s="29">
        <v>0</v>
      </c>
      <c r="V13" s="29">
        <v>48</v>
      </c>
      <c r="W13" s="29"/>
      <c r="X13" s="29"/>
      <c r="Y13" s="29"/>
      <c r="Z13" s="29"/>
      <c r="AA13" s="43">
        <v>1</v>
      </c>
      <c r="AB13" s="50">
        <f t="shared" si="1"/>
        <v>1.7599999998696148E-2</v>
      </c>
    </row>
    <row r="14" spans="1:28" ht="45" x14ac:dyDescent="0.3">
      <c r="A14" s="28">
        <f t="shared" si="2"/>
        <v>51</v>
      </c>
      <c r="B14" s="29" t="s">
        <v>94</v>
      </c>
      <c r="C14" s="18" t="s">
        <v>49</v>
      </c>
      <c r="D14" s="19" t="s">
        <v>65</v>
      </c>
      <c r="E14" s="25" t="s">
        <v>66</v>
      </c>
      <c r="F14" s="26">
        <v>44228.583333333336</v>
      </c>
      <c r="G14" s="26">
        <v>44228.666666666664</v>
      </c>
      <c r="H14" s="25" t="s">
        <v>50</v>
      </c>
      <c r="I14" s="27">
        <f>(ABS(F14-G14)*24)</f>
        <v>1.9999999998835847</v>
      </c>
      <c r="J14" s="19" t="s">
        <v>65</v>
      </c>
      <c r="K14" s="18">
        <v>0</v>
      </c>
      <c r="L14" s="18">
        <v>0</v>
      </c>
      <c r="M14" s="18">
        <v>10</v>
      </c>
      <c r="N14" s="18">
        <v>0</v>
      </c>
      <c r="O14" s="18">
        <v>0</v>
      </c>
      <c r="P14" s="18">
        <v>10</v>
      </c>
      <c r="Q14" s="18">
        <v>0</v>
      </c>
      <c r="R14" s="18">
        <v>0</v>
      </c>
      <c r="S14" s="18">
        <v>0</v>
      </c>
      <c r="T14" s="18">
        <v>10</v>
      </c>
      <c r="U14" s="18">
        <v>0</v>
      </c>
      <c r="V14" s="18">
        <v>173</v>
      </c>
      <c r="W14" s="18"/>
      <c r="X14" s="19"/>
      <c r="Y14" s="20"/>
      <c r="Z14" s="20"/>
      <c r="AA14" s="45">
        <v>1</v>
      </c>
      <c r="AB14" s="50">
        <f t="shared" si="1"/>
        <v>0.34599999997986014</v>
      </c>
    </row>
    <row r="15" spans="1:28" ht="45" x14ac:dyDescent="0.3">
      <c r="A15" s="28">
        <f t="shared" si="2"/>
        <v>52</v>
      </c>
      <c r="B15" s="29" t="s">
        <v>94</v>
      </c>
      <c r="C15" s="29" t="s">
        <v>52</v>
      </c>
      <c r="D15" s="29" t="s">
        <v>99</v>
      </c>
      <c r="E15" s="29" t="s">
        <v>54</v>
      </c>
      <c r="F15" s="29" t="s">
        <v>100</v>
      </c>
      <c r="G15" s="29" t="s">
        <v>101</v>
      </c>
      <c r="H15" s="29" t="s">
        <v>51</v>
      </c>
      <c r="I15" s="29">
        <v>2.87</v>
      </c>
      <c r="J15" s="29" t="s">
        <v>102</v>
      </c>
      <c r="K15" s="29">
        <v>0</v>
      </c>
      <c r="L15" s="29">
        <v>0</v>
      </c>
      <c r="M15" s="29">
        <v>104</v>
      </c>
      <c r="N15" s="29">
        <v>0</v>
      </c>
      <c r="O15" s="29">
        <v>0</v>
      </c>
      <c r="P15" s="29">
        <v>104</v>
      </c>
      <c r="Q15" s="29">
        <v>0</v>
      </c>
      <c r="R15" s="29">
        <v>0</v>
      </c>
      <c r="S15" s="29">
        <v>3</v>
      </c>
      <c r="T15" s="29">
        <v>101</v>
      </c>
      <c r="U15" s="29">
        <v>0</v>
      </c>
      <c r="V15" s="29">
        <v>124</v>
      </c>
      <c r="W15" s="29"/>
      <c r="X15" s="29">
        <v>5</v>
      </c>
      <c r="Y15" s="30" t="s">
        <v>55</v>
      </c>
      <c r="Z15" s="30" t="s">
        <v>53</v>
      </c>
      <c r="AA15" s="43">
        <v>1</v>
      </c>
      <c r="AB15" s="50">
        <f t="shared" si="1"/>
        <v>0.35587999999999997</v>
      </c>
    </row>
    <row r="16" spans="1:28" ht="45" x14ac:dyDescent="0.3">
      <c r="A16" s="28">
        <f t="shared" si="2"/>
        <v>53</v>
      </c>
      <c r="B16" s="29" t="s">
        <v>94</v>
      </c>
      <c r="C16" s="18" t="s">
        <v>49</v>
      </c>
      <c r="D16" s="19" t="s">
        <v>67</v>
      </c>
      <c r="E16" s="25" t="s">
        <v>66</v>
      </c>
      <c r="F16" s="26">
        <v>44229.416666666664</v>
      </c>
      <c r="G16" s="26">
        <v>44229.5</v>
      </c>
      <c r="H16" s="25" t="s">
        <v>50</v>
      </c>
      <c r="I16" s="27">
        <f t="shared" ref="I16:I68" si="3">(ABS(F16-G16)*24)</f>
        <v>2.0000000000582077</v>
      </c>
      <c r="J16" s="19" t="s">
        <v>67</v>
      </c>
      <c r="K16" s="18">
        <v>0</v>
      </c>
      <c r="L16" s="18">
        <v>0</v>
      </c>
      <c r="M16" s="18">
        <v>9</v>
      </c>
      <c r="N16" s="18">
        <v>0</v>
      </c>
      <c r="O16" s="18">
        <v>0</v>
      </c>
      <c r="P16" s="18">
        <v>9</v>
      </c>
      <c r="Q16" s="18">
        <v>0</v>
      </c>
      <c r="R16" s="18">
        <v>0</v>
      </c>
      <c r="S16" s="18">
        <v>0</v>
      </c>
      <c r="T16" s="18">
        <v>9</v>
      </c>
      <c r="U16" s="21">
        <v>0</v>
      </c>
      <c r="V16" s="21">
        <v>16</v>
      </c>
      <c r="W16" s="21"/>
      <c r="X16" s="22"/>
      <c r="Y16" s="22"/>
      <c r="Z16" s="22"/>
      <c r="AA16" s="46">
        <v>1</v>
      </c>
      <c r="AB16" s="50">
        <f t="shared" si="1"/>
        <v>3.2000000000931325E-2</v>
      </c>
    </row>
    <row r="17" spans="1:28" ht="45" x14ac:dyDescent="0.3">
      <c r="A17" s="28">
        <f t="shared" si="2"/>
        <v>54</v>
      </c>
      <c r="B17" s="29" t="s">
        <v>94</v>
      </c>
      <c r="C17" s="18" t="s">
        <v>49</v>
      </c>
      <c r="D17" s="19" t="s">
        <v>68</v>
      </c>
      <c r="E17" s="25" t="s">
        <v>66</v>
      </c>
      <c r="F17" s="26">
        <v>44229.583333333336</v>
      </c>
      <c r="G17" s="26">
        <v>44229.666666666664</v>
      </c>
      <c r="H17" s="25" t="s">
        <v>50</v>
      </c>
      <c r="I17" s="27">
        <f t="shared" si="3"/>
        <v>1.9999999998835847</v>
      </c>
      <c r="J17" s="19" t="s">
        <v>68</v>
      </c>
      <c r="K17" s="18">
        <v>0</v>
      </c>
      <c r="L17" s="18">
        <v>0</v>
      </c>
      <c r="M17" s="18">
        <v>18</v>
      </c>
      <c r="N17" s="18">
        <v>0</v>
      </c>
      <c r="O17" s="18">
        <v>0</v>
      </c>
      <c r="P17" s="18">
        <v>18</v>
      </c>
      <c r="Q17" s="18">
        <v>0</v>
      </c>
      <c r="R17" s="18">
        <v>0</v>
      </c>
      <c r="S17" s="18">
        <v>0</v>
      </c>
      <c r="T17" s="18">
        <v>18</v>
      </c>
      <c r="U17" s="21">
        <v>0</v>
      </c>
      <c r="V17" s="21">
        <v>35</v>
      </c>
      <c r="W17" s="21"/>
      <c r="X17" s="22"/>
      <c r="Y17" s="22"/>
      <c r="Z17" s="22"/>
      <c r="AA17" s="46">
        <v>1</v>
      </c>
      <c r="AB17" s="50">
        <f t="shared" si="1"/>
        <v>6.999999999592546E-2</v>
      </c>
    </row>
    <row r="18" spans="1:28" ht="45" x14ac:dyDescent="0.3">
      <c r="A18" s="28">
        <f t="shared" si="2"/>
        <v>55</v>
      </c>
      <c r="B18" s="29" t="s">
        <v>94</v>
      </c>
      <c r="C18" s="18" t="s">
        <v>49</v>
      </c>
      <c r="D18" s="19" t="s">
        <v>62</v>
      </c>
      <c r="E18" s="25">
        <v>0.38</v>
      </c>
      <c r="F18" s="26">
        <v>44229.395833333336</v>
      </c>
      <c r="G18" s="26">
        <v>44229.448611111111</v>
      </c>
      <c r="H18" s="25" t="s">
        <v>50</v>
      </c>
      <c r="I18" s="27">
        <f t="shared" si="3"/>
        <v>1.2666666666045785</v>
      </c>
      <c r="J18" s="19" t="s">
        <v>148</v>
      </c>
      <c r="K18" s="18">
        <v>0</v>
      </c>
      <c r="L18" s="18">
        <v>0</v>
      </c>
      <c r="M18" s="18">
        <v>10</v>
      </c>
      <c r="N18" s="18">
        <v>0</v>
      </c>
      <c r="O18" s="18">
        <v>0</v>
      </c>
      <c r="P18" s="18">
        <v>10</v>
      </c>
      <c r="Q18" s="18">
        <v>0</v>
      </c>
      <c r="R18" s="18">
        <v>0</v>
      </c>
      <c r="S18" s="18">
        <v>0</v>
      </c>
      <c r="T18" s="18">
        <v>10</v>
      </c>
      <c r="U18" s="21">
        <v>0</v>
      </c>
      <c r="V18" s="21">
        <v>8</v>
      </c>
      <c r="W18" s="21"/>
      <c r="X18" s="22"/>
      <c r="Y18" s="22"/>
      <c r="Z18" s="22"/>
      <c r="AA18" s="46">
        <v>1</v>
      </c>
      <c r="AB18" s="50">
        <f t="shared" si="1"/>
        <v>1.0133333332836628E-2</v>
      </c>
    </row>
    <row r="19" spans="1:28" ht="45" x14ac:dyDescent="0.3">
      <c r="A19" s="28">
        <f t="shared" si="2"/>
        <v>56</v>
      </c>
      <c r="B19" s="29" t="s">
        <v>94</v>
      </c>
      <c r="C19" s="18" t="s">
        <v>49</v>
      </c>
      <c r="D19" s="19" t="s">
        <v>146</v>
      </c>
      <c r="E19" s="25">
        <v>0.38</v>
      </c>
      <c r="F19" s="26">
        <v>44229.579861111109</v>
      </c>
      <c r="G19" s="26">
        <v>44229.65625</v>
      </c>
      <c r="H19" s="25" t="s">
        <v>50</v>
      </c>
      <c r="I19" s="27">
        <f t="shared" si="3"/>
        <v>1.8333333333721384</v>
      </c>
      <c r="J19" s="19" t="s">
        <v>147</v>
      </c>
      <c r="K19" s="18">
        <v>0</v>
      </c>
      <c r="L19" s="18">
        <v>0</v>
      </c>
      <c r="M19" s="18">
        <v>21</v>
      </c>
      <c r="N19" s="18">
        <v>0</v>
      </c>
      <c r="O19" s="18">
        <v>0</v>
      </c>
      <c r="P19" s="18">
        <v>21</v>
      </c>
      <c r="Q19" s="18">
        <v>0</v>
      </c>
      <c r="R19" s="18">
        <v>0</v>
      </c>
      <c r="S19" s="18">
        <v>0</v>
      </c>
      <c r="T19" s="18">
        <v>21</v>
      </c>
      <c r="U19" s="21">
        <v>0</v>
      </c>
      <c r="V19" s="21">
        <v>15</v>
      </c>
      <c r="W19" s="21"/>
      <c r="X19" s="22"/>
      <c r="Y19" s="22"/>
      <c r="Z19" s="22"/>
      <c r="AA19" s="46">
        <v>1</v>
      </c>
      <c r="AB19" s="50">
        <f t="shared" si="1"/>
        <v>2.7500000000582076E-2</v>
      </c>
    </row>
    <row r="20" spans="1:28" ht="45" x14ac:dyDescent="0.3">
      <c r="A20" s="28">
        <f t="shared" si="2"/>
        <v>57</v>
      </c>
      <c r="B20" s="29" t="s">
        <v>94</v>
      </c>
      <c r="C20" s="18" t="s">
        <v>49</v>
      </c>
      <c r="D20" s="19" t="s">
        <v>69</v>
      </c>
      <c r="E20" s="25" t="s">
        <v>66</v>
      </c>
      <c r="F20" s="26">
        <v>44230.416666666664</v>
      </c>
      <c r="G20" s="26">
        <v>44230.5</v>
      </c>
      <c r="H20" s="25" t="s">
        <v>50</v>
      </c>
      <c r="I20" s="27">
        <f t="shared" si="3"/>
        <v>2.0000000000582077</v>
      </c>
      <c r="J20" s="19" t="s">
        <v>70</v>
      </c>
      <c r="K20" s="18">
        <v>0</v>
      </c>
      <c r="L20" s="18">
        <v>0</v>
      </c>
      <c r="M20" s="18">
        <v>2</v>
      </c>
      <c r="N20" s="18">
        <v>0</v>
      </c>
      <c r="O20" s="18">
        <v>0</v>
      </c>
      <c r="P20" s="18">
        <v>2</v>
      </c>
      <c r="Q20" s="18">
        <v>0</v>
      </c>
      <c r="R20" s="18">
        <v>0</v>
      </c>
      <c r="S20" s="18">
        <v>0</v>
      </c>
      <c r="T20" s="18">
        <v>2</v>
      </c>
      <c r="U20" s="18">
        <v>0</v>
      </c>
      <c r="V20" s="31">
        <v>11</v>
      </c>
      <c r="W20" s="31"/>
      <c r="X20" s="31"/>
      <c r="Y20" s="31"/>
      <c r="Z20" s="31"/>
      <c r="AA20" s="47">
        <v>1</v>
      </c>
      <c r="AB20" s="50">
        <f t="shared" si="1"/>
        <v>2.2000000000640285E-2</v>
      </c>
    </row>
    <row r="21" spans="1:28" ht="45" x14ac:dyDescent="0.3">
      <c r="A21" s="28">
        <f t="shared" si="2"/>
        <v>58</v>
      </c>
      <c r="B21" s="29" t="s">
        <v>94</v>
      </c>
      <c r="C21" s="18" t="s">
        <v>49</v>
      </c>
      <c r="D21" s="19" t="s">
        <v>71</v>
      </c>
      <c r="E21" s="25" t="s">
        <v>66</v>
      </c>
      <c r="F21" s="26">
        <v>44230.541666666664</v>
      </c>
      <c r="G21" s="26">
        <v>44230.625</v>
      </c>
      <c r="H21" s="25" t="s">
        <v>50</v>
      </c>
      <c r="I21" s="27">
        <f t="shared" si="3"/>
        <v>2.0000000000582077</v>
      </c>
      <c r="J21" s="19" t="s">
        <v>71</v>
      </c>
      <c r="K21" s="18">
        <v>0</v>
      </c>
      <c r="L21" s="18">
        <v>0</v>
      </c>
      <c r="M21" s="18">
        <v>18</v>
      </c>
      <c r="N21" s="18">
        <v>0</v>
      </c>
      <c r="O21" s="18">
        <v>0</v>
      </c>
      <c r="P21" s="18">
        <v>18</v>
      </c>
      <c r="Q21" s="18">
        <v>0</v>
      </c>
      <c r="R21" s="18">
        <v>0</v>
      </c>
      <c r="S21" s="18">
        <v>0</v>
      </c>
      <c r="T21" s="18">
        <v>18</v>
      </c>
      <c r="U21" s="18">
        <v>0</v>
      </c>
      <c r="V21" s="31">
        <v>91</v>
      </c>
      <c r="W21" s="31"/>
      <c r="X21" s="31"/>
      <c r="Y21" s="31"/>
      <c r="Z21" s="31"/>
      <c r="AA21" s="47">
        <v>1</v>
      </c>
      <c r="AB21" s="50">
        <f t="shared" si="1"/>
        <v>0.1820000000052969</v>
      </c>
    </row>
    <row r="22" spans="1:28" ht="45" x14ac:dyDescent="0.3">
      <c r="A22" s="28">
        <f t="shared" si="2"/>
        <v>59</v>
      </c>
      <c r="B22" s="29" t="s">
        <v>94</v>
      </c>
      <c r="C22" s="18" t="s">
        <v>49</v>
      </c>
      <c r="D22" s="19" t="s">
        <v>93</v>
      </c>
      <c r="E22" s="25">
        <v>0.38</v>
      </c>
      <c r="F22" s="26">
        <v>44230.580555555556</v>
      </c>
      <c r="G22" s="26">
        <v>44230.652777777781</v>
      </c>
      <c r="H22" s="25" t="s">
        <v>50</v>
      </c>
      <c r="I22" s="27">
        <f t="shared" si="3"/>
        <v>1.7333333333954215</v>
      </c>
      <c r="J22" s="19" t="s">
        <v>149</v>
      </c>
      <c r="K22" s="18">
        <v>0</v>
      </c>
      <c r="L22" s="18">
        <v>0</v>
      </c>
      <c r="M22" s="18">
        <v>61</v>
      </c>
      <c r="N22" s="18">
        <v>0</v>
      </c>
      <c r="O22" s="18">
        <v>0</v>
      </c>
      <c r="P22" s="18">
        <v>61</v>
      </c>
      <c r="Q22" s="18">
        <v>0</v>
      </c>
      <c r="R22" s="18">
        <v>0</v>
      </c>
      <c r="S22" s="18">
        <v>0</v>
      </c>
      <c r="T22" s="18">
        <v>61</v>
      </c>
      <c r="U22" s="18">
        <v>0</v>
      </c>
      <c r="V22" s="31">
        <v>42</v>
      </c>
      <c r="W22" s="31"/>
      <c r="X22" s="31"/>
      <c r="Y22" s="31"/>
      <c r="Z22" s="31"/>
      <c r="AA22" s="47">
        <v>1</v>
      </c>
      <c r="AB22" s="50">
        <f t="shared" si="1"/>
        <v>7.2800000002607709E-2</v>
      </c>
    </row>
    <row r="23" spans="1:28" ht="60" x14ac:dyDescent="0.3">
      <c r="A23" s="28">
        <f t="shared" si="2"/>
        <v>60</v>
      </c>
      <c r="B23" s="29" t="s">
        <v>94</v>
      </c>
      <c r="C23" s="29" t="s">
        <v>52</v>
      </c>
      <c r="D23" s="29" t="s">
        <v>103</v>
      </c>
      <c r="E23" s="29" t="s">
        <v>63</v>
      </c>
      <c r="F23" s="29" t="s">
        <v>104</v>
      </c>
      <c r="G23" s="29" t="s">
        <v>105</v>
      </c>
      <c r="H23" s="29" t="s">
        <v>51</v>
      </c>
      <c r="I23" s="29">
        <v>3.03</v>
      </c>
      <c r="J23" s="29" t="s">
        <v>144</v>
      </c>
      <c r="K23" s="29">
        <v>0</v>
      </c>
      <c r="L23" s="29">
        <v>0</v>
      </c>
      <c r="M23" s="29">
        <v>216</v>
      </c>
      <c r="N23" s="29">
        <v>0</v>
      </c>
      <c r="O23" s="29">
        <v>0</v>
      </c>
      <c r="P23" s="29">
        <v>216</v>
      </c>
      <c r="Q23" s="29">
        <v>0</v>
      </c>
      <c r="R23" s="29">
        <v>0</v>
      </c>
      <c r="S23" s="29">
        <v>3</v>
      </c>
      <c r="T23" s="29">
        <v>213</v>
      </c>
      <c r="U23" s="29">
        <v>0</v>
      </c>
      <c r="V23" s="29">
        <v>199</v>
      </c>
      <c r="W23" s="29"/>
      <c r="X23" s="29">
        <v>6</v>
      </c>
      <c r="Y23" s="30" t="s">
        <v>55</v>
      </c>
      <c r="Z23" s="30" t="s">
        <v>53</v>
      </c>
      <c r="AA23" s="43">
        <v>1</v>
      </c>
      <c r="AB23" s="50">
        <f t="shared" si="1"/>
        <v>0.60296999999999989</v>
      </c>
    </row>
    <row r="24" spans="1:28" ht="45" x14ac:dyDescent="0.3">
      <c r="A24" s="28">
        <f t="shared" si="2"/>
        <v>61</v>
      </c>
      <c r="B24" s="29" t="s">
        <v>94</v>
      </c>
      <c r="C24" s="18" t="s">
        <v>49</v>
      </c>
      <c r="D24" s="19" t="s">
        <v>72</v>
      </c>
      <c r="E24" s="25" t="s">
        <v>66</v>
      </c>
      <c r="F24" s="26">
        <v>44231.416666666664</v>
      </c>
      <c r="G24" s="26">
        <v>44231.5</v>
      </c>
      <c r="H24" s="25" t="s">
        <v>50</v>
      </c>
      <c r="I24" s="27">
        <f t="shared" si="3"/>
        <v>2.0000000000582077</v>
      </c>
      <c r="J24" s="19" t="s">
        <v>72</v>
      </c>
      <c r="K24" s="18">
        <v>0</v>
      </c>
      <c r="L24" s="18">
        <v>0</v>
      </c>
      <c r="M24" s="18">
        <v>10</v>
      </c>
      <c r="N24" s="18">
        <v>0</v>
      </c>
      <c r="O24" s="18">
        <v>0</v>
      </c>
      <c r="P24" s="18">
        <v>10</v>
      </c>
      <c r="Q24" s="18">
        <v>0</v>
      </c>
      <c r="R24" s="18">
        <v>0</v>
      </c>
      <c r="S24" s="18">
        <v>0</v>
      </c>
      <c r="T24" s="18">
        <v>10</v>
      </c>
      <c r="U24" s="21">
        <v>0</v>
      </c>
      <c r="V24" s="21">
        <v>70</v>
      </c>
      <c r="W24" s="21"/>
      <c r="X24" s="22"/>
      <c r="Y24" s="22"/>
      <c r="Z24" s="22"/>
      <c r="AA24" s="46">
        <v>1</v>
      </c>
      <c r="AB24" s="50">
        <f t="shared" si="1"/>
        <v>0.14000000000407453</v>
      </c>
    </row>
    <row r="25" spans="1:28" ht="45" x14ac:dyDescent="0.3">
      <c r="A25" s="28">
        <f t="shared" si="2"/>
        <v>62</v>
      </c>
      <c r="B25" s="29" t="s">
        <v>94</v>
      </c>
      <c r="C25" s="18" t="s">
        <v>49</v>
      </c>
      <c r="D25" s="19" t="s">
        <v>73</v>
      </c>
      <c r="E25" s="25" t="s">
        <v>66</v>
      </c>
      <c r="F25" s="26">
        <v>44231.583333333336</v>
      </c>
      <c r="G25" s="26">
        <v>44231.666666666664</v>
      </c>
      <c r="H25" s="25" t="s">
        <v>50</v>
      </c>
      <c r="I25" s="27">
        <f t="shared" si="3"/>
        <v>1.9999999998835847</v>
      </c>
      <c r="J25" s="19" t="s">
        <v>73</v>
      </c>
      <c r="K25" s="18">
        <v>0</v>
      </c>
      <c r="L25" s="18">
        <v>0</v>
      </c>
      <c r="M25" s="18">
        <v>20</v>
      </c>
      <c r="N25" s="18">
        <v>0</v>
      </c>
      <c r="O25" s="18">
        <v>0</v>
      </c>
      <c r="P25" s="18">
        <v>20</v>
      </c>
      <c r="Q25" s="18">
        <v>0</v>
      </c>
      <c r="R25" s="18">
        <v>0</v>
      </c>
      <c r="S25" s="18">
        <v>0</v>
      </c>
      <c r="T25" s="18">
        <v>20</v>
      </c>
      <c r="U25" s="18">
        <v>0</v>
      </c>
      <c r="V25" s="31">
        <v>47</v>
      </c>
      <c r="W25" s="31"/>
      <c r="X25" s="31"/>
      <c r="Y25" s="31"/>
      <c r="Z25" s="31"/>
      <c r="AA25" s="47">
        <v>1</v>
      </c>
      <c r="AB25" s="50">
        <f t="shared" si="1"/>
        <v>9.3999999994528474E-2</v>
      </c>
    </row>
    <row r="26" spans="1:28" ht="45" x14ac:dyDescent="0.3">
      <c r="A26" s="28">
        <f t="shared" si="2"/>
        <v>63</v>
      </c>
      <c r="B26" s="29" t="s">
        <v>94</v>
      </c>
      <c r="C26" s="18" t="s">
        <v>49</v>
      </c>
      <c r="D26" s="19" t="s">
        <v>150</v>
      </c>
      <c r="E26" s="25">
        <v>0.38</v>
      </c>
      <c r="F26" s="26">
        <v>44231.586805555555</v>
      </c>
      <c r="G26" s="26">
        <v>44231.645833333336</v>
      </c>
      <c r="H26" s="25" t="s">
        <v>50</v>
      </c>
      <c r="I26" s="27">
        <f t="shared" si="3"/>
        <v>1.4166666667442769</v>
      </c>
      <c r="J26" s="19" t="s">
        <v>151</v>
      </c>
      <c r="K26" s="18">
        <v>0</v>
      </c>
      <c r="L26" s="18">
        <v>0</v>
      </c>
      <c r="M26" s="18">
        <v>79</v>
      </c>
      <c r="N26" s="18">
        <v>0</v>
      </c>
      <c r="O26" s="18">
        <v>0</v>
      </c>
      <c r="P26" s="18">
        <v>79</v>
      </c>
      <c r="Q26" s="18">
        <v>0</v>
      </c>
      <c r="R26" s="18">
        <v>0</v>
      </c>
      <c r="S26" s="18">
        <v>0</v>
      </c>
      <c r="T26" s="18">
        <v>79</v>
      </c>
      <c r="U26" s="18">
        <v>0</v>
      </c>
      <c r="V26" s="31">
        <v>85</v>
      </c>
      <c r="W26" s="31"/>
      <c r="X26" s="31"/>
      <c r="Y26" s="31"/>
      <c r="Z26" s="31"/>
      <c r="AA26" s="47">
        <v>1</v>
      </c>
      <c r="AB26" s="50">
        <f t="shared" si="1"/>
        <v>0.12041666667326353</v>
      </c>
    </row>
    <row r="27" spans="1:28" ht="45" x14ac:dyDescent="0.3">
      <c r="A27" s="28">
        <f t="shared" si="2"/>
        <v>64</v>
      </c>
      <c r="B27" s="29" t="s">
        <v>94</v>
      </c>
      <c r="C27" s="18" t="s">
        <v>49</v>
      </c>
      <c r="D27" s="19" t="s">
        <v>74</v>
      </c>
      <c r="E27" s="25" t="s">
        <v>66</v>
      </c>
      <c r="F27" s="26">
        <v>44232.416666666664</v>
      </c>
      <c r="G27" s="26">
        <v>44232.5</v>
      </c>
      <c r="H27" s="25" t="s">
        <v>50</v>
      </c>
      <c r="I27" s="27">
        <f t="shared" si="3"/>
        <v>2.0000000000582077</v>
      </c>
      <c r="J27" s="19" t="s">
        <v>74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1</v>
      </c>
      <c r="Q27" s="18">
        <v>0</v>
      </c>
      <c r="R27" s="18">
        <v>0</v>
      </c>
      <c r="S27" s="18">
        <v>0</v>
      </c>
      <c r="T27" s="18">
        <v>1</v>
      </c>
      <c r="U27" s="18">
        <v>0</v>
      </c>
      <c r="V27" s="18">
        <v>12</v>
      </c>
      <c r="W27" s="18"/>
      <c r="X27" s="19"/>
      <c r="Y27" s="20"/>
      <c r="Z27" s="20"/>
      <c r="AA27" s="45">
        <v>1</v>
      </c>
      <c r="AB27" s="50">
        <f t="shared" si="1"/>
        <v>2.400000000069849E-2</v>
      </c>
    </row>
    <row r="28" spans="1:28" ht="45" x14ac:dyDescent="0.3">
      <c r="A28" s="28">
        <f t="shared" si="2"/>
        <v>65</v>
      </c>
      <c r="B28" s="29" t="s">
        <v>94</v>
      </c>
      <c r="C28" s="18" t="s">
        <v>49</v>
      </c>
      <c r="D28" s="19" t="s">
        <v>75</v>
      </c>
      <c r="E28" s="25" t="s">
        <v>66</v>
      </c>
      <c r="F28" s="26">
        <v>44232.583333333336</v>
      </c>
      <c r="G28" s="26">
        <v>44232.625</v>
      </c>
      <c r="H28" s="25" t="s">
        <v>50</v>
      </c>
      <c r="I28" s="27">
        <f t="shared" si="3"/>
        <v>0.99999999994179234</v>
      </c>
      <c r="J28" s="19" t="s">
        <v>75</v>
      </c>
      <c r="K28" s="18">
        <v>0</v>
      </c>
      <c r="L28" s="18">
        <v>0</v>
      </c>
      <c r="M28" s="18">
        <v>15</v>
      </c>
      <c r="N28" s="18">
        <v>0</v>
      </c>
      <c r="O28" s="18">
        <v>0</v>
      </c>
      <c r="P28" s="18">
        <v>15</v>
      </c>
      <c r="Q28" s="18">
        <v>0</v>
      </c>
      <c r="R28" s="18">
        <v>0</v>
      </c>
      <c r="S28" s="18">
        <v>0</v>
      </c>
      <c r="T28" s="18">
        <v>15</v>
      </c>
      <c r="U28" s="21">
        <v>0</v>
      </c>
      <c r="V28" s="21">
        <v>63</v>
      </c>
      <c r="W28" s="21"/>
      <c r="X28" s="22"/>
      <c r="Y28" s="22"/>
      <c r="Z28" s="22"/>
      <c r="AA28" s="46">
        <v>1</v>
      </c>
      <c r="AB28" s="50">
        <f t="shared" si="1"/>
        <v>6.299999999633292E-2</v>
      </c>
    </row>
    <row r="29" spans="1:28" ht="45" x14ac:dyDescent="0.3">
      <c r="A29" s="28">
        <f t="shared" si="2"/>
        <v>66</v>
      </c>
      <c r="B29" s="29" t="s">
        <v>94</v>
      </c>
      <c r="C29" s="18" t="s">
        <v>49</v>
      </c>
      <c r="D29" s="19" t="s">
        <v>60</v>
      </c>
      <c r="E29" s="25">
        <v>0.38</v>
      </c>
      <c r="F29" s="26">
        <v>44232.579861111109</v>
      </c>
      <c r="G29" s="26">
        <v>44232.673611111109</v>
      </c>
      <c r="H29" s="25" t="s">
        <v>50</v>
      </c>
      <c r="I29" s="27">
        <f t="shared" si="3"/>
        <v>2.25</v>
      </c>
      <c r="J29" s="19" t="s">
        <v>152</v>
      </c>
      <c r="K29" s="18">
        <v>0</v>
      </c>
      <c r="L29" s="18">
        <v>0</v>
      </c>
      <c r="M29" s="18">
        <v>9</v>
      </c>
      <c r="N29" s="18">
        <v>0</v>
      </c>
      <c r="O29" s="18">
        <v>0</v>
      </c>
      <c r="P29" s="18">
        <v>9</v>
      </c>
      <c r="Q29" s="18">
        <v>0</v>
      </c>
      <c r="R29" s="18">
        <v>0</v>
      </c>
      <c r="S29" s="18">
        <v>0</v>
      </c>
      <c r="T29" s="18">
        <v>9</v>
      </c>
      <c r="U29" s="21">
        <v>0</v>
      </c>
      <c r="V29" s="21">
        <v>7</v>
      </c>
      <c r="W29" s="21"/>
      <c r="X29" s="22"/>
      <c r="Y29" s="22"/>
      <c r="Z29" s="22"/>
      <c r="AA29" s="46">
        <v>1</v>
      </c>
      <c r="AB29" s="50">
        <f t="shared" si="1"/>
        <v>1.575E-2</v>
      </c>
    </row>
    <row r="30" spans="1:28" ht="45" x14ac:dyDescent="0.3">
      <c r="A30" s="28">
        <f t="shared" si="2"/>
        <v>67</v>
      </c>
      <c r="B30" s="29" t="s">
        <v>94</v>
      </c>
      <c r="C30" s="29" t="s">
        <v>52</v>
      </c>
      <c r="D30" s="29" t="s">
        <v>106</v>
      </c>
      <c r="E30" s="29" t="s">
        <v>54</v>
      </c>
      <c r="F30" s="29" t="s">
        <v>107</v>
      </c>
      <c r="G30" s="29" t="s">
        <v>108</v>
      </c>
      <c r="H30" s="29" t="s">
        <v>51</v>
      </c>
      <c r="I30" s="29">
        <v>1.37</v>
      </c>
      <c r="J30" s="29" t="s">
        <v>109</v>
      </c>
      <c r="K30" s="29">
        <v>0</v>
      </c>
      <c r="L30" s="29">
        <v>0</v>
      </c>
      <c r="M30" s="29">
        <v>458</v>
      </c>
      <c r="N30" s="29">
        <v>0</v>
      </c>
      <c r="O30" s="29">
        <v>0</v>
      </c>
      <c r="P30" s="29">
        <v>458</v>
      </c>
      <c r="Q30" s="29">
        <v>0</v>
      </c>
      <c r="R30" s="29">
        <v>0</v>
      </c>
      <c r="S30" s="29">
        <v>0</v>
      </c>
      <c r="T30" s="29">
        <v>458</v>
      </c>
      <c r="U30" s="29">
        <v>0</v>
      </c>
      <c r="V30" s="29">
        <v>541</v>
      </c>
      <c r="W30" s="29"/>
      <c r="X30" s="29">
        <v>7</v>
      </c>
      <c r="Y30" s="29" t="s">
        <v>110</v>
      </c>
      <c r="Z30" s="29" t="s">
        <v>53</v>
      </c>
      <c r="AA30" s="43">
        <v>1</v>
      </c>
      <c r="AB30" s="50">
        <f t="shared" si="1"/>
        <v>0.74117000000000011</v>
      </c>
    </row>
    <row r="31" spans="1:28" ht="45" x14ac:dyDescent="0.3">
      <c r="A31" s="28">
        <f t="shared" si="2"/>
        <v>68</v>
      </c>
      <c r="B31" s="29" t="s">
        <v>94</v>
      </c>
      <c r="C31" s="18" t="s">
        <v>49</v>
      </c>
      <c r="D31" s="19" t="s">
        <v>76</v>
      </c>
      <c r="E31" s="25" t="s">
        <v>66</v>
      </c>
      <c r="F31" s="26">
        <v>44235.583333333336</v>
      </c>
      <c r="G31" s="26">
        <v>44235.645833333336</v>
      </c>
      <c r="H31" s="25" t="s">
        <v>50</v>
      </c>
      <c r="I31" s="27">
        <f t="shared" si="3"/>
        <v>1.5</v>
      </c>
      <c r="J31" s="19" t="s">
        <v>76</v>
      </c>
      <c r="K31" s="18">
        <v>0</v>
      </c>
      <c r="L31" s="18">
        <v>0</v>
      </c>
      <c r="M31" s="18">
        <v>8</v>
      </c>
      <c r="N31" s="18">
        <v>0</v>
      </c>
      <c r="O31" s="18">
        <v>0</v>
      </c>
      <c r="P31" s="18">
        <v>8</v>
      </c>
      <c r="Q31" s="18">
        <v>0</v>
      </c>
      <c r="R31" s="18">
        <v>0</v>
      </c>
      <c r="S31" s="18">
        <v>0</v>
      </c>
      <c r="T31" s="18">
        <v>8</v>
      </c>
      <c r="U31" s="21">
        <v>0</v>
      </c>
      <c r="V31" s="21">
        <v>20</v>
      </c>
      <c r="W31" s="21"/>
      <c r="X31" s="22"/>
      <c r="Y31" s="22"/>
      <c r="Z31" s="22"/>
      <c r="AA31" s="46">
        <v>1</v>
      </c>
      <c r="AB31" s="50">
        <f t="shared" si="1"/>
        <v>0.03</v>
      </c>
    </row>
    <row r="32" spans="1:28" ht="45" x14ac:dyDescent="0.3">
      <c r="A32" s="28">
        <f t="shared" si="2"/>
        <v>69</v>
      </c>
      <c r="B32" s="29" t="s">
        <v>94</v>
      </c>
      <c r="C32" s="18" t="s">
        <v>49</v>
      </c>
      <c r="D32" s="19" t="s">
        <v>77</v>
      </c>
      <c r="E32" s="25" t="s">
        <v>66</v>
      </c>
      <c r="F32" s="26">
        <v>44236.416666666664</v>
      </c>
      <c r="G32" s="26">
        <v>44236.479166666664</v>
      </c>
      <c r="H32" s="25" t="s">
        <v>50</v>
      </c>
      <c r="I32" s="27">
        <f t="shared" si="3"/>
        <v>1.5</v>
      </c>
      <c r="J32" s="19" t="s">
        <v>77</v>
      </c>
      <c r="K32" s="18">
        <v>0</v>
      </c>
      <c r="L32" s="18">
        <v>0</v>
      </c>
      <c r="M32" s="18">
        <v>4</v>
      </c>
      <c r="N32" s="18">
        <v>0</v>
      </c>
      <c r="O32" s="18">
        <v>0</v>
      </c>
      <c r="P32" s="18">
        <v>4</v>
      </c>
      <c r="Q32" s="18">
        <v>0</v>
      </c>
      <c r="R32" s="18">
        <v>0</v>
      </c>
      <c r="S32" s="18">
        <v>0</v>
      </c>
      <c r="T32" s="18">
        <v>4</v>
      </c>
      <c r="U32" s="18">
        <v>0</v>
      </c>
      <c r="V32" s="31">
        <v>4</v>
      </c>
      <c r="W32" s="31"/>
      <c r="X32" s="31"/>
      <c r="Y32" s="31"/>
      <c r="Z32" s="31"/>
      <c r="AA32" s="47">
        <v>1</v>
      </c>
      <c r="AB32" s="50">
        <f t="shared" si="1"/>
        <v>6.0000000000000001E-3</v>
      </c>
    </row>
    <row r="33" spans="1:28" ht="45" x14ac:dyDescent="0.3">
      <c r="A33" s="28">
        <f t="shared" si="2"/>
        <v>70</v>
      </c>
      <c r="B33" s="29" t="s">
        <v>94</v>
      </c>
      <c r="C33" s="18" t="s">
        <v>49</v>
      </c>
      <c r="D33" s="19" t="s">
        <v>78</v>
      </c>
      <c r="E33" s="25" t="s">
        <v>66</v>
      </c>
      <c r="F33" s="26">
        <v>44236.583333333336</v>
      </c>
      <c r="G33" s="26">
        <v>44236.666666666664</v>
      </c>
      <c r="H33" s="25" t="s">
        <v>50</v>
      </c>
      <c r="I33" s="27">
        <f t="shared" si="3"/>
        <v>1.9999999998835847</v>
      </c>
      <c r="J33" s="19" t="s">
        <v>78</v>
      </c>
      <c r="K33" s="18">
        <v>0</v>
      </c>
      <c r="L33" s="18">
        <v>0</v>
      </c>
      <c r="M33" s="18">
        <v>15</v>
      </c>
      <c r="N33" s="18">
        <v>0</v>
      </c>
      <c r="O33" s="18">
        <v>0</v>
      </c>
      <c r="P33" s="18">
        <v>15</v>
      </c>
      <c r="Q33" s="18">
        <v>0</v>
      </c>
      <c r="R33" s="18">
        <v>0</v>
      </c>
      <c r="S33" s="18">
        <v>0</v>
      </c>
      <c r="T33" s="18">
        <v>15</v>
      </c>
      <c r="U33" s="18">
        <v>0</v>
      </c>
      <c r="V33" s="31">
        <v>91</v>
      </c>
      <c r="W33" s="31"/>
      <c r="X33" s="31"/>
      <c r="Y33" s="31"/>
      <c r="Z33" s="31"/>
      <c r="AA33" s="47">
        <v>1</v>
      </c>
      <c r="AB33" s="50">
        <f t="shared" si="1"/>
        <v>0.18199999998940622</v>
      </c>
    </row>
    <row r="34" spans="1:28" ht="45" x14ac:dyDescent="0.3">
      <c r="A34" s="28">
        <f t="shared" si="2"/>
        <v>71</v>
      </c>
      <c r="B34" s="29" t="s">
        <v>94</v>
      </c>
      <c r="C34" s="18" t="s">
        <v>49</v>
      </c>
      <c r="D34" s="19" t="s">
        <v>79</v>
      </c>
      <c r="E34" s="25" t="s">
        <v>66</v>
      </c>
      <c r="F34" s="26">
        <v>44236.541666666664</v>
      </c>
      <c r="G34" s="26">
        <v>44236.625</v>
      </c>
      <c r="H34" s="25" t="s">
        <v>50</v>
      </c>
      <c r="I34" s="27">
        <f t="shared" si="3"/>
        <v>2.0000000000582077</v>
      </c>
      <c r="J34" s="19" t="s">
        <v>79</v>
      </c>
      <c r="K34" s="18">
        <v>0</v>
      </c>
      <c r="L34" s="18">
        <v>0</v>
      </c>
      <c r="M34" s="18">
        <v>8</v>
      </c>
      <c r="N34" s="18">
        <v>0</v>
      </c>
      <c r="O34" s="18">
        <v>0</v>
      </c>
      <c r="P34" s="18">
        <v>8</v>
      </c>
      <c r="Q34" s="18">
        <v>0</v>
      </c>
      <c r="R34" s="18">
        <v>0</v>
      </c>
      <c r="S34" s="18">
        <v>0</v>
      </c>
      <c r="T34" s="18">
        <v>8</v>
      </c>
      <c r="U34" s="18">
        <v>0</v>
      </c>
      <c r="V34" s="18">
        <v>122</v>
      </c>
      <c r="W34" s="18"/>
      <c r="X34" s="19"/>
      <c r="Y34" s="20"/>
      <c r="Z34" s="20"/>
      <c r="AA34" s="45">
        <v>1</v>
      </c>
      <c r="AB34" s="50">
        <f t="shared" si="1"/>
        <v>0.24400000000710134</v>
      </c>
    </row>
    <row r="35" spans="1:28" ht="45" x14ac:dyDescent="0.3">
      <c r="A35" s="28">
        <f t="shared" si="2"/>
        <v>72</v>
      </c>
      <c r="B35" s="29" t="s">
        <v>94</v>
      </c>
      <c r="C35" s="36" t="s">
        <v>49</v>
      </c>
      <c r="D35" s="36" t="s">
        <v>164</v>
      </c>
      <c r="E35" s="36" t="s">
        <v>59</v>
      </c>
      <c r="F35" s="38">
        <v>44237.416666666664</v>
      </c>
      <c r="G35" s="38">
        <v>44237.444444444445</v>
      </c>
      <c r="H35" s="36" t="s">
        <v>50</v>
      </c>
      <c r="I35" s="39">
        <f t="shared" ref="I35" si="4">(G35-F35)*24</f>
        <v>0.66666666674427688</v>
      </c>
      <c r="J35" s="40" t="s">
        <v>164</v>
      </c>
      <c r="K35" s="36">
        <v>0</v>
      </c>
      <c r="L35" s="36">
        <v>0</v>
      </c>
      <c r="M35" s="36">
        <v>3</v>
      </c>
      <c r="N35" s="36">
        <v>0</v>
      </c>
      <c r="O35" s="36">
        <v>0</v>
      </c>
      <c r="P35" s="36">
        <v>3</v>
      </c>
      <c r="Q35" s="36">
        <v>0</v>
      </c>
      <c r="R35" s="36">
        <v>0</v>
      </c>
      <c r="S35" s="36">
        <v>0</v>
      </c>
      <c r="T35" s="36">
        <v>3</v>
      </c>
      <c r="U35" s="36">
        <v>0</v>
      </c>
      <c r="V35" s="36">
        <v>45.83</v>
      </c>
      <c r="W35" s="36"/>
      <c r="X35" s="36"/>
      <c r="Y35" s="36"/>
      <c r="Z35" s="36"/>
      <c r="AA35" s="44">
        <v>1</v>
      </c>
      <c r="AB35" s="50">
        <f t="shared" si="1"/>
        <v>3.0553333336890209E-2</v>
      </c>
    </row>
    <row r="36" spans="1:28" ht="45" x14ac:dyDescent="0.3">
      <c r="A36" s="28">
        <f t="shared" si="2"/>
        <v>73</v>
      </c>
      <c r="B36" s="29" t="s">
        <v>94</v>
      </c>
      <c r="C36" s="18" t="s">
        <v>49</v>
      </c>
      <c r="D36" s="19" t="s">
        <v>80</v>
      </c>
      <c r="E36" s="25" t="s">
        <v>66</v>
      </c>
      <c r="F36" s="26">
        <v>44237.583333333336</v>
      </c>
      <c r="G36" s="26">
        <v>44237.666666666664</v>
      </c>
      <c r="H36" s="25" t="s">
        <v>50</v>
      </c>
      <c r="I36" s="27">
        <f t="shared" si="3"/>
        <v>1.9999999998835847</v>
      </c>
      <c r="J36" s="19" t="s">
        <v>80</v>
      </c>
      <c r="K36" s="18">
        <v>0</v>
      </c>
      <c r="L36" s="18">
        <v>0</v>
      </c>
      <c r="M36" s="18">
        <v>23</v>
      </c>
      <c r="N36" s="18">
        <v>0</v>
      </c>
      <c r="O36" s="18">
        <v>0</v>
      </c>
      <c r="P36" s="18">
        <v>23</v>
      </c>
      <c r="Q36" s="18">
        <v>0</v>
      </c>
      <c r="R36" s="18">
        <v>0</v>
      </c>
      <c r="S36" s="18">
        <v>0</v>
      </c>
      <c r="T36" s="18">
        <v>23</v>
      </c>
      <c r="U36" s="18">
        <v>0</v>
      </c>
      <c r="V36" s="18">
        <v>55</v>
      </c>
      <c r="W36" s="18"/>
      <c r="X36" s="19"/>
      <c r="Y36" s="20"/>
      <c r="Z36" s="20"/>
      <c r="AA36" s="45">
        <v>1</v>
      </c>
      <c r="AB36" s="50">
        <f t="shared" si="1"/>
        <v>0.10999999999359716</v>
      </c>
    </row>
    <row r="37" spans="1:28" ht="45" x14ac:dyDescent="0.3">
      <c r="A37" s="28">
        <f t="shared" si="2"/>
        <v>74</v>
      </c>
      <c r="B37" s="29" t="s">
        <v>94</v>
      </c>
      <c r="C37" s="18" t="s">
        <v>49</v>
      </c>
      <c r="D37" s="19" t="s">
        <v>153</v>
      </c>
      <c r="E37" s="25">
        <v>0.38</v>
      </c>
      <c r="F37" s="26">
        <v>44237.638888888891</v>
      </c>
      <c r="G37" s="26">
        <v>44237.652777777781</v>
      </c>
      <c r="H37" s="25" t="s">
        <v>50</v>
      </c>
      <c r="I37" s="27">
        <f t="shared" si="3"/>
        <v>0.33333333337213844</v>
      </c>
      <c r="J37" s="19" t="s">
        <v>154</v>
      </c>
      <c r="K37" s="18">
        <v>0</v>
      </c>
      <c r="L37" s="18">
        <v>0</v>
      </c>
      <c r="M37" s="18">
        <v>56</v>
      </c>
      <c r="N37" s="18">
        <v>0</v>
      </c>
      <c r="O37" s="18">
        <v>0</v>
      </c>
      <c r="P37" s="18">
        <v>56</v>
      </c>
      <c r="Q37" s="18">
        <v>0</v>
      </c>
      <c r="R37" s="18">
        <v>0</v>
      </c>
      <c r="S37" s="18">
        <v>0</v>
      </c>
      <c r="T37" s="18">
        <v>56</v>
      </c>
      <c r="U37" s="18">
        <v>0</v>
      </c>
      <c r="V37" s="18">
        <v>64</v>
      </c>
      <c r="W37" s="18"/>
      <c r="X37" s="19"/>
      <c r="Y37" s="20"/>
      <c r="Z37" s="20"/>
      <c r="AA37" s="45">
        <v>1</v>
      </c>
      <c r="AB37" s="50">
        <f t="shared" si="1"/>
        <v>2.133333333581686E-2</v>
      </c>
    </row>
    <row r="38" spans="1:28" ht="45" x14ac:dyDescent="0.3">
      <c r="A38" s="28">
        <f t="shared" si="2"/>
        <v>75</v>
      </c>
      <c r="B38" s="29" t="s">
        <v>94</v>
      </c>
      <c r="C38" s="18" t="s">
        <v>49</v>
      </c>
      <c r="D38" s="19" t="s">
        <v>81</v>
      </c>
      <c r="E38" s="25" t="s">
        <v>66</v>
      </c>
      <c r="F38" s="26">
        <v>44238.583333333336</v>
      </c>
      <c r="G38" s="26">
        <v>44238.666666666664</v>
      </c>
      <c r="H38" s="25" t="s">
        <v>50</v>
      </c>
      <c r="I38" s="27">
        <f t="shared" si="3"/>
        <v>1.9999999998835847</v>
      </c>
      <c r="J38" s="19" t="s">
        <v>81</v>
      </c>
      <c r="K38" s="18">
        <v>0</v>
      </c>
      <c r="L38" s="18">
        <v>0</v>
      </c>
      <c r="M38" s="18">
        <v>12</v>
      </c>
      <c r="N38" s="18">
        <v>0</v>
      </c>
      <c r="O38" s="18">
        <v>0</v>
      </c>
      <c r="P38" s="18">
        <v>12</v>
      </c>
      <c r="Q38" s="18">
        <v>0</v>
      </c>
      <c r="R38" s="18">
        <v>0</v>
      </c>
      <c r="S38" s="18">
        <v>0</v>
      </c>
      <c r="T38" s="18">
        <v>12</v>
      </c>
      <c r="U38" s="21">
        <v>0</v>
      </c>
      <c r="V38" s="21">
        <v>105</v>
      </c>
      <c r="W38" s="21"/>
      <c r="X38" s="22"/>
      <c r="Y38" s="22"/>
      <c r="Z38" s="22"/>
      <c r="AA38" s="46">
        <v>1</v>
      </c>
      <c r="AB38" s="50">
        <f t="shared" si="1"/>
        <v>0.20999999998777638</v>
      </c>
    </row>
    <row r="39" spans="1:28" ht="45" x14ac:dyDescent="0.3">
      <c r="A39" s="28">
        <f t="shared" si="2"/>
        <v>76</v>
      </c>
      <c r="B39" s="29" t="s">
        <v>94</v>
      </c>
      <c r="C39" s="36" t="s">
        <v>49</v>
      </c>
      <c r="D39" s="37" t="s">
        <v>165</v>
      </c>
      <c r="E39" s="36" t="s">
        <v>59</v>
      </c>
      <c r="F39" s="38">
        <v>44239.570138888892</v>
      </c>
      <c r="G39" s="38">
        <v>44239.659722222219</v>
      </c>
      <c r="H39" s="36" t="s">
        <v>50</v>
      </c>
      <c r="I39" s="39">
        <f t="shared" ref="I39" si="5">(G39-F39)*24</f>
        <v>2.1499999998486601</v>
      </c>
      <c r="J39" s="37" t="s">
        <v>165</v>
      </c>
      <c r="K39" s="36">
        <v>0</v>
      </c>
      <c r="L39" s="36">
        <v>0</v>
      </c>
      <c r="M39" s="36">
        <v>109</v>
      </c>
      <c r="N39" s="36">
        <v>0</v>
      </c>
      <c r="O39" s="36">
        <v>0</v>
      </c>
      <c r="P39" s="36">
        <v>109</v>
      </c>
      <c r="Q39" s="36">
        <v>0</v>
      </c>
      <c r="R39" s="36">
        <v>0</v>
      </c>
      <c r="S39" s="36">
        <v>0</v>
      </c>
      <c r="T39" s="36">
        <v>109</v>
      </c>
      <c r="U39" s="36">
        <v>0</v>
      </c>
      <c r="V39" s="36">
        <v>126.05</v>
      </c>
      <c r="W39" s="36"/>
      <c r="X39" s="36"/>
      <c r="Y39" s="36"/>
      <c r="Z39" s="36"/>
      <c r="AA39" s="44">
        <v>1</v>
      </c>
      <c r="AB39" s="50">
        <f t="shared" si="1"/>
        <v>0.27100749998092355</v>
      </c>
    </row>
    <row r="40" spans="1:28" ht="45" x14ac:dyDescent="0.3">
      <c r="A40" s="28">
        <f t="shared" si="2"/>
        <v>77</v>
      </c>
      <c r="B40" s="29" t="s">
        <v>94</v>
      </c>
      <c r="C40" s="29" t="s">
        <v>52</v>
      </c>
      <c r="D40" s="29" t="s">
        <v>111</v>
      </c>
      <c r="E40" s="29" t="s">
        <v>54</v>
      </c>
      <c r="F40" s="29" t="s">
        <v>112</v>
      </c>
      <c r="G40" s="29" t="s">
        <v>113</v>
      </c>
      <c r="H40" s="29" t="s">
        <v>51</v>
      </c>
      <c r="I40" s="29">
        <v>2</v>
      </c>
      <c r="J40" s="29" t="s">
        <v>114</v>
      </c>
      <c r="K40" s="29">
        <v>0</v>
      </c>
      <c r="L40" s="29">
        <v>0</v>
      </c>
      <c r="M40" s="29">
        <v>102</v>
      </c>
      <c r="N40" s="29">
        <v>0</v>
      </c>
      <c r="O40" s="29">
        <v>0</v>
      </c>
      <c r="P40" s="29">
        <v>102</v>
      </c>
      <c r="Q40" s="29">
        <v>0</v>
      </c>
      <c r="R40" s="29">
        <v>0</v>
      </c>
      <c r="S40" s="29">
        <v>2</v>
      </c>
      <c r="T40" s="29">
        <v>100</v>
      </c>
      <c r="U40" s="29">
        <v>0</v>
      </c>
      <c r="V40" s="29">
        <v>287</v>
      </c>
      <c r="W40" s="29"/>
      <c r="X40" s="29">
        <v>8</v>
      </c>
      <c r="Y40" s="30" t="s">
        <v>55</v>
      </c>
      <c r="Z40" s="30" t="s">
        <v>53</v>
      </c>
      <c r="AA40" s="43">
        <v>1</v>
      </c>
      <c r="AB40" s="50">
        <f t="shared" si="1"/>
        <v>0.57399999999999995</v>
      </c>
    </row>
    <row r="41" spans="1:28" ht="45" x14ac:dyDescent="0.3">
      <c r="A41" s="28">
        <f t="shared" si="2"/>
        <v>78</v>
      </c>
      <c r="B41" s="29" t="s">
        <v>94</v>
      </c>
      <c r="C41" s="29" t="s">
        <v>52</v>
      </c>
      <c r="D41" s="29" t="s">
        <v>115</v>
      </c>
      <c r="E41" s="29" t="s">
        <v>54</v>
      </c>
      <c r="F41" s="29" t="s">
        <v>116</v>
      </c>
      <c r="G41" s="29" t="s">
        <v>117</v>
      </c>
      <c r="H41" s="29" t="s">
        <v>51</v>
      </c>
      <c r="I41" s="29">
        <v>2.33</v>
      </c>
      <c r="J41" s="29" t="s">
        <v>118</v>
      </c>
      <c r="K41" s="29">
        <v>0</v>
      </c>
      <c r="L41" s="29">
        <v>0</v>
      </c>
      <c r="M41" s="29">
        <v>370</v>
      </c>
      <c r="N41" s="29">
        <v>0</v>
      </c>
      <c r="O41" s="29">
        <v>0</v>
      </c>
      <c r="P41" s="29">
        <v>370</v>
      </c>
      <c r="Q41" s="29">
        <v>0</v>
      </c>
      <c r="R41" s="29">
        <v>0</v>
      </c>
      <c r="S41" s="29">
        <v>2</v>
      </c>
      <c r="T41" s="29">
        <v>368</v>
      </c>
      <c r="U41" s="29">
        <v>0</v>
      </c>
      <c r="V41" s="29">
        <v>589</v>
      </c>
      <c r="W41" s="29"/>
      <c r="X41" s="29">
        <v>9</v>
      </c>
      <c r="Y41" s="30" t="s">
        <v>55</v>
      </c>
      <c r="Z41" s="30" t="s">
        <v>53</v>
      </c>
      <c r="AA41" s="43">
        <v>1</v>
      </c>
      <c r="AB41" s="50">
        <f t="shared" si="1"/>
        <v>1.3723700000000001</v>
      </c>
    </row>
    <row r="42" spans="1:28" ht="45" x14ac:dyDescent="0.3">
      <c r="A42" s="28">
        <f t="shared" si="2"/>
        <v>79</v>
      </c>
      <c r="B42" s="29" t="s">
        <v>94</v>
      </c>
      <c r="C42" s="18" t="s">
        <v>49</v>
      </c>
      <c r="D42" s="19" t="s">
        <v>82</v>
      </c>
      <c r="E42" s="25" t="s">
        <v>66</v>
      </c>
      <c r="F42" s="26">
        <v>44239.416666666664</v>
      </c>
      <c r="G42" s="26">
        <v>44239.5</v>
      </c>
      <c r="H42" s="25" t="s">
        <v>50</v>
      </c>
      <c r="I42" s="27">
        <f t="shared" si="3"/>
        <v>2.0000000000582077</v>
      </c>
      <c r="J42" s="19" t="s">
        <v>82</v>
      </c>
      <c r="K42" s="18">
        <v>0</v>
      </c>
      <c r="L42" s="18">
        <v>0</v>
      </c>
      <c r="M42" s="18">
        <v>5</v>
      </c>
      <c r="N42" s="18">
        <v>0</v>
      </c>
      <c r="O42" s="18">
        <v>0</v>
      </c>
      <c r="P42" s="18">
        <v>5</v>
      </c>
      <c r="Q42" s="18">
        <v>0</v>
      </c>
      <c r="R42" s="18">
        <v>0</v>
      </c>
      <c r="S42" s="18">
        <v>0</v>
      </c>
      <c r="T42" s="18">
        <v>5</v>
      </c>
      <c r="U42" s="18">
        <v>0</v>
      </c>
      <c r="V42" s="31">
        <v>71</v>
      </c>
      <c r="W42" s="31"/>
      <c r="X42" s="31"/>
      <c r="Y42" s="31"/>
      <c r="Z42" s="31"/>
      <c r="AA42" s="47">
        <v>1</v>
      </c>
      <c r="AB42" s="50">
        <f t="shared" si="1"/>
        <v>0.14200000000413274</v>
      </c>
    </row>
    <row r="43" spans="1:28" ht="45" x14ac:dyDescent="0.3">
      <c r="A43" s="28">
        <f t="shared" si="2"/>
        <v>80</v>
      </c>
      <c r="B43" s="29" t="s">
        <v>94</v>
      </c>
      <c r="C43" s="18" t="s">
        <v>49</v>
      </c>
      <c r="D43" s="19" t="s">
        <v>83</v>
      </c>
      <c r="E43" s="25" t="s">
        <v>66</v>
      </c>
      <c r="F43" s="26">
        <v>44239.541666666664</v>
      </c>
      <c r="G43" s="26">
        <v>44239.625</v>
      </c>
      <c r="H43" s="25" t="s">
        <v>50</v>
      </c>
      <c r="I43" s="27">
        <f t="shared" si="3"/>
        <v>2.0000000000582077</v>
      </c>
      <c r="J43" s="19" t="s">
        <v>83</v>
      </c>
      <c r="K43" s="18">
        <v>0</v>
      </c>
      <c r="L43" s="18">
        <v>0</v>
      </c>
      <c r="M43" s="18">
        <v>25</v>
      </c>
      <c r="N43" s="18">
        <v>0</v>
      </c>
      <c r="O43" s="18">
        <v>0</v>
      </c>
      <c r="P43" s="18">
        <v>25</v>
      </c>
      <c r="Q43" s="18">
        <v>0</v>
      </c>
      <c r="R43" s="18">
        <v>0</v>
      </c>
      <c r="S43" s="18">
        <v>0</v>
      </c>
      <c r="T43" s="18">
        <v>25</v>
      </c>
      <c r="U43" s="18">
        <v>0</v>
      </c>
      <c r="V43" s="18">
        <v>118</v>
      </c>
      <c r="W43" s="18"/>
      <c r="X43" s="19"/>
      <c r="Y43" s="20"/>
      <c r="Z43" s="20"/>
      <c r="AA43" s="45">
        <v>1</v>
      </c>
      <c r="AB43" s="50">
        <f t="shared" si="1"/>
        <v>0.23600000000686849</v>
      </c>
    </row>
    <row r="44" spans="1:28" ht="45" x14ac:dyDescent="0.3">
      <c r="A44" s="28">
        <f t="shared" si="2"/>
        <v>81</v>
      </c>
      <c r="B44" s="29" t="s">
        <v>94</v>
      </c>
      <c r="C44" s="18" t="s">
        <v>49</v>
      </c>
      <c r="D44" s="19" t="s">
        <v>155</v>
      </c>
      <c r="E44" s="25">
        <v>0.38</v>
      </c>
      <c r="F44" s="26">
        <v>44239.583333333336</v>
      </c>
      <c r="G44" s="26">
        <v>44239.62222222222</v>
      </c>
      <c r="H44" s="25" t="s">
        <v>50</v>
      </c>
      <c r="I44" s="27">
        <f t="shared" si="3"/>
        <v>0.93333333323244005</v>
      </c>
      <c r="J44" s="19" t="s">
        <v>156</v>
      </c>
      <c r="K44" s="18">
        <v>0</v>
      </c>
      <c r="L44" s="18">
        <v>0</v>
      </c>
      <c r="M44" s="18">
        <v>15</v>
      </c>
      <c r="N44" s="18">
        <v>0</v>
      </c>
      <c r="O44" s="18">
        <v>0</v>
      </c>
      <c r="P44" s="18">
        <v>15</v>
      </c>
      <c r="Q44" s="18">
        <v>0</v>
      </c>
      <c r="R44" s="18">
        <v>0</v>
      </c>
      <c r="S44" s="18">
        <v>0</v>
      </c>
      <c r="T44" s="18">
        <v>15</v>
      </c>
      <c r="U44" s="18">
        <v>0</v>
      </c>
      <c r="V44" s="18">
        <v>12</v>
      </c>
      <c r="W44" s="18"/>
      <c r="X44" s="19"/>
      <c r="Y44" s="20"/>
      <c r="Z44" s="20"/>
      <c r="AA44" s="45">
        <v>1</v>
      </c>
      <c r="AB44" s="50">
        <f t="shared" si="1"/>
        <v>1.1199999998789281E-2</v>
      </c>
    </row>
    <row r="45" spans="1:28" ht="45" x14ac:dyDescent="0.3">
      <c r="A45" s="28">
        <f t="shared" si="2"/>
        <v>82</v>
      </c>
      <c r="B45" s="29" t="s">
        <v>94</v>
      </c>
      <c r="C45" s="29" t="s">
        <v>52</v>
      </c>
      <c r="D45" s="29" t="s">
        <v>119</v>
      </c>
      <c r="E45" s="29" t="s">
        <v>63</v>
      </c>
      <c r="F45" s="29" t="s">
        <v>120</v>
      </c>
      <c r="G45" s="29" t="s">
        <v>121</v>
      </c>
      <c r="H45" s="29" t="s">
        <v>51</v>
      </c>
      <c r="I45" s="29">
        <v>0.83</v>
      </c>
      <c r="J45" s="29" t="s">
        <v>122</v>
      </c>
      <c r="K45" s="29">
        <v>0</v>
      </c>
      <c r="L45" s="29">
        <v>0</v>
      </c>
      <c r="M45" s="29">
        <v>80</v>
      </c>
      <c r="N45" s="29">
        <v>0</v>
      </c>
      <c r="O45" s="29">
        <v>0</v>
      </c>
      <c r="P45" s="29">
        <v>80</v>
      </c>
      <c r="Q45" s="29">
        <v>0</v>
      </c>
      <c r="R45" s="29">
        <v>0</v>
      </c>
      <c r="S45" s="29">
        <v>0</v>
      </c>
      <c r="T45" s="29">
        <v>80</v>
      </c>
      <c r="U45" s="29">
        <v>0</v>
      </c>
      <c r="V45" s="29">
        <v>102</v>
      </c>
      <c r="W45" s="29"/>
      <c r="X45" s="29">
        <v>10</v>
      </c>
      <c r="Y45" s="29" t="s">
        <v>123</v>
      </c>
      <c r="Z45" s="29"/>
      <c r="AA45" s="43">
        <v>0</v>
      </c>
      <c r="AB45" s="50">
        <f t="shared" si="1"/>
        <v>8.4659999999999999E-2</v>
      </c>
    </row>
    <row r="46" spans="1:28" ht="45" x14ac:dyDescent="0.3">
      <c r="A46" s="28">
        <f t="shared" si="2"/>
        <v>83</v>
      </c>
      <c r="B46" s="29" t="s">
        <v>94</v>
      </c>
      <c r="C46" s="29" t="s">
        <v>56</v>
      </c>
      <c r="D46" s="29" t="s">
        <v>124</v>
      </c>
      <c r="E46" s="29" t="s">
        <v>63</v>
      </c>
      <c r="F46" s="29" t="s">
        <v>125</v>
      </c>
      <c r="G46" s="29" t="s">
        <v>126</v>
      </c>
      <c r="H46" s="29" t="s">
        <v>51</v>
      </c>
      <c r="I46" s="29">
        <v>0.45</v>
      </c>
      <c r="J46" s="29" t="s">
        <v>127</v>
      </c>
      <c r="K46" s="29">
        <v>0</v>
      </c>
      <c r="L46" s="29">
        <v>0</v>
      </c>
      <c r="M46" s="29">
        <v>15</v>
      </c>
      <c r="N46" s="29">
        <v>0</v>
      </c>
      <c r="O46" s="29">
        <v>0</v>
      </c>
      <c r="P46" s="29">
        <v>15</v>
      </c>
      <c r="Q46" s="29">
        <v>0</v>
      </c>
      <c r="R46" s="29">
        <v>0</v>
      </c>
      <c r="S46" s="29">
        <v>3</v>
      </c>
      <c r="T46" s="29">
        <v>12</v>
      </c>
      <c r="U46" s="29">
        <v>0</v>
      </c>
      <c r="V46" s="29">
        <v>56</v>
      </c>
      <c r="W46" s="29"/>
      <c r="X46" s="29">
        <v>11</v>
      </c>
      <c r="Y46" s="29" t="s">
        <v>128</v>
      </c>
      <c r="Z46" s="41" t="s">
        <v>53</v>
      </c>
      <c r="AA46" s="43">
        <v>0</v>
      </c>
      <c r="AB46" s="50">
        <f t="shared" si="1"/>
        <v>2.52E-2</v>
      </c>
    </row>
    <row r="47" spans="1:28" ht="45" x14ac:dyDescent="0.3">
      <c r="A47" s="28">
        <f t="shared" si="2"/>
        <v>84</v>
      </c>
      <c r="B47" s="29" t="s">
        <v>94</v>
      </c>
      <c r="C47" s="29" t="s">
        <v>56</v>
      </c>
      <c r="D47" s="29" t="s">
        <v>129</v>
      </c>
      <c r="E47" s="29" t="s">
        <v>63</v>
      </c>
      <c r="F47" s="29" t="s">
        <v>130</v>
      </c>
      <c r="G47" s="29" t="s">
        <v>131</v>
      </c>
      <c r="H47" s="29" t="s">
        <v>51</v>
      </c>
      <c r="I47" s="29">
        <v>1.7</v>
      </c>
      <c r="J47" s="29" t="s">
        <v>132</v>
      </c>
      <c r="K47" s="29">
        <v>0</v>
      </c>
      <c r="L47" s="29">
        <v>0</v>
      </c>
      <c r="M47" s="29">
        <v>154</v>
      </c>
      <c r="N47" s="29">
        <v>0</v>
      </c>
      <c r="O47" s="29">
        <v>0</v>
      </c>
      <c r="P47" s="29">
        <v>154</v>
      </c>
      <c r="Q47" s="29">
        <v>0</v>
      </c>
      <c r="R47" s="29">
        <v>0</v>
      </c>
      <c r="S47" s="29">
        <v>0</v>
      </c>
      <c r="T47" s="29">
        <v>154</v>
      </c>
      <c r="U47" s="29">
        <v>0</v>
      </c>
      <c r="V47" s="29">
        <v>89</v>
      </c>
      <c r="W47" s="29"/>
      <c r="X47" s="29">
        <v>12</v>
      </c>
      <c r="Y47" s="29" t="s">
        <v>128</v>
      </c>
      <c r="Z47" s="29" t="s">
        <v>53</v>
      </c>
      <c r="AA47" s="43">
        <v>0</v>
      </c>
      <c r="AB47" s="50">
        <f t="shared" si="1"/>
        <v>0.15129999999999999</v>
      </c>
    </row>
    <row r="48" spans="1:28" ht="45" x14ac:dyDescent="0.3">
      <c r="A48" s="28">
        <f t="shared" si="2"/>
        <v>85</v>
      </c>
      <c r="B48" s="29" t="s">
        <v>94</v>
      </c>
      <c r="C48" s="18" t="s">
        <v>49</v>
      </c>
      <c r="D48" s="19" t="s">
        <v>84</v>
      </c>
      <c r="E48" s="25" t="s">
        <v>66</v>
      </c>
      <c r="F48" s="26">
        <v>44242.583333333336</v>
      </c>
      <c r="G48" s="26">
        <v>44242.666666666664</v>
      </c>
      <c r="H48" s="25" t="s">
        <v>50</v>
      </c>
      <c r="I48" s="27">
        <f t="shared" si="3"/>
        <v>1.9999999998835847</v>
      </c>
      <c r="J48" s="19" t="s">
        <v>84</v>
      </c>
      <c r="K48" s="18">
        <v>0</v>
      </c>
      <c r="L48" s="18">
        <v>0</v>
      </c>
      <c r="M48" s="18">
        <v>9</v>
      </c>
      <c r="N48" s="18">
        <v>0</v>
      </c>
      <c r="O48" s="18">
        <v>0</v>
      </c>
      <c r="P48" s="18">
        <v>9</v>
      </c>
      <c r="Q48" s="18">
        <v>0</v>
      </c>
      <c r="R48" s="18">
        <v>0</v>
      </c>
      <c r="S48" s="18">
        <v>0</v>
      </c>
      <c r="T48" s="18">
        <v>9</v>
      </c>
      <c r="U48" s="18">
        <v>0</v>
      </c>
      <c r="V48" s="18">
        <v>96</v>
      </c>
      <c r="W48" s="18"/>
      <c r="X48" s="19"/>
      <c r="Y48" s="20"/>
      <c r="Z48" s="20"/>
      <c r="AA48" s="45">
        <v>1</v>
      </c>
      <c r="AB48" s="50">
        <f t="shared" si="1"/>
        <v>0.19199999998882414</v>
      </c>
    </row>
    <row r="49" spans="1:28" ht="45" x14ac:dyDescent="0.3">
      <c r="A49" s="28">
        <f t="shared" si="2"/>
        <v>86</v>
      </c>
      <c r="B49" s="29" t="s">
        <v>94</v>
      </c>
      <c r="C49" s="18" t="s">
        <v>49</v>
      </c>
      <c r="D49" s="19" t="s">
        <v>85</v>
      </c>
      <c r="E49" s="25" t="s">
        <v>66</v>
      </c>
      <c r="F49" s="26">
        <v>44243.583333333336</v>
      </c>
      <c r="G49" s="26">
        <v>44243.666666666664</v>
      </c>
      <c r="H49" s="25" t="s">
        <v>50</v>
      </c>
      <c r="I49" s="27">
        <f t="shared" si="3"/>
        <v>1.9999999998835847</v>
      </c>
      <c r="J49" s="19" t="s">
        <v>85</v>
      </c>
      <c r="K49" s="18">
        <v>0</v>
      </c>
      <c r="L49" s="18">
        <v>0</v>
      </c>
      <c r="M49" s="18">
        <v>6</v>
      </c>
      <c r="N49" s="18">
        <v>0</v>
      </c>
      <c r="O49" s="18">
        <v>0</v>
      </c>
      <c r="P49" s="18">
        <v>6</v>
      </c>
      <c r="Q49" s="18">
        <v>0</v>
      </c>
      <c r="R49" s="18">
        <v>0</v>
      </c>
      <c r="S49" s="18">
        <v>0</v>
      </c>
      <c r="T49" s="18">
        <v>6</v>
      </c>
      <c r="U49" s="23">
        <v>0</v>
      </c>
      <c r="V49" s="23">
        <v>160</v>
      </c>
      <c r="W49" s="23"/>
      <c r="X49" s="23"/>
      <c r="Y49" s="23"/>
      <c r="Z49" s="23"/>
      <c r="AA49" s="48">
        <v>1</v>
      </c>
      <c r="AB49" s="50">
        <f t="shared" si="1"/>
        <v>0.31999999998137357</v>
      </c>
    </row>
    <row r="50" spans="1:28" ht="45" x14ac:dyDescent="0.3">
      <c r="A50" s="28">
        <f t="shared" si="2"/>
        <v>87</v>
      </c>
      <c r="B50" s="29" t="s">
        <v>94</v>
      </c>
      <c r="C50" s="18" t="s">
        <v>49</v>
      </c>
      <c r="D50" s="19" t="s">
        <v>86</v>
      </c>
      <c r="E50" s="25" t="s">
        <v>57</v>
      </c>
      <c r="F50" s="26">
        <v>44243.541666666664</v>
      </c>
      <c r="G50" s="26">
        <v>44243.666666666664</v>
      </c>
      <c r="H50" s="25" t="s">
        <v>50</v>
      </c>
      <c r="I50" s="27">
        <f t="shared" si="3"/>
        <v>3</v>
      </c>
      <c r="J50" s="19" t="s">
        <v>86</v>
      </c>
      <c r="K50" s="18">
        <v>0</v>
      </c>
      <c r="L50" s="18">
        <v>0</v>
      </c>
      <c r="M50" s="18">
        <v>5</v>
      </c>
      <c r="N50" s="18">
        <v>0</v>
      </c>
      <c r="O50" s="18">
        <v>0</v>
      </c>
      <c r="P50" s="18">
        <v>5</v>
      </c>
      <c r="Q50" s="18">
        <v>0</v>
      </c>
      <c r="R50" s="18">
        <v>0</v>
      </c>
      <c r="S50" s="18">
        <v>0</v>
      </c>
      <c r="T50" s="18">
        <v>5</v>
      </c>
      <c r="U50" s="23">
        <v>0</v>
      </c>
      <c r="V50" s="23">
        <v>53</v>
      </c>
      <c r="W50" s="23"/>
      <c r="X50" s="23"/>
      <c r="Y50" s="23"/>
      <c r="Z50" s="23"/>
      <c r="AA50" s="48">
        <v>1</v>
      </c>
      <c r="AB50" s="50">
        <f t="shared" si="1"/>
        <v>0.159</v>
      </c>
    </row>
    <row r="51" spans="1:28" ht="45" x14ac:dyDescent="0.3">
      <c r="A51" s="28">
        <f t="shared" si="2"/>
        <v>88</v>
      </c>
      <c r="B51" s="29" t="s">
        <v>94</v>
      </c>
      <c r="C51" s="18" t="s">
        <v>49</v>
      </c>
      <c r="D51" s="19" t="s">
        <v>157</v>
      </c>
      <c r="E51" s="25">
        <v>0.38</v>
      </c>
      <c r="F51" s="26">
        <v>44243.541666666664</v>
      </c>
      <c r="G51" s="26">
        <v>44243.576388888891</v>
      </c>
      <c r="H51" s="25" t="s">
        <v>50</v>
      </c>
      <c r="I51" s="27">
        <f t="shared" si="3"/>
        <v>0.8333333334303461</v>
      </c>
      <c r="J51" s="19" t="s">
        <v>157</v>
      </c>
      <c r="K51" s="18">
        <v>0</v>
      </c>
      <c r="L51" s="18">
        <v>0</v>
      </c>
      <c r="M51" s="18">
        <v>82</v>
      </c>
      <c r="N51" s="18">
        <v>0</v>
      </c>
      <c r="O51" s="18">
        <v>0</v>
      </c>
      <c r="P51" s="18">
        <v>82</v>
      </c>
      <c r="Q51" s="18">
        <v>0</v>
      </c>
      <c r="R51" s="18">
        <v>0</v>
      </c>
      <c r="S51" s="18">
        <v>0</v>
      </c>
      <c r="T51" s="18">
        <v>82</v>
      </c>
      <c r="U51" s="23">
        <v>0</v>
      </c>
      <c r="V51" s="23">
        <v>69</v>
      </c>
      <c r="W51" s="23"/>
      <c r="X51" s="23"/>
      <c r="Y51" s="23"/>
      <c r="Z51" s="23"/>
      <c r="AA51" s="48">
        <v>1</v>
      </c>
      <c r="AB51" s="50">
        <f t="shared" si="1"/>
        <v>5.7500000006693884E-2</v>
      </c>
    </row>
    <row r="52" spans="1:28" ht="45" x14ac:dyDescent="0.3">
      <c r="A52" s="28">
        <f t="shared" si="2"/>
        <v>89</v>
      </c>
      <c r="B52" s="29" t="s">
        <v>94</v>
      </c>
      <c r="C52" s="18" t="s">
        <v>49</v>
      </c>
      <c r="D52" s="19" t="s">
        <v>87</v>
      </c>
      <c r="E52" s="25" t="s">
        <v>66</v>
      </c>
      <c r="F52" s="26">
        <v>44244.583333333336</v>
      </c>
      <c r="G52" s="26">
        <v>44244.666666666664</v>
      </c>
      <c r="H52" s="25" t="s">
        <v>50</v>
      </c>
      <c r="I52" s="27">
        <f t="shared" si="3"/>
        <v>1.9999999998835847</v>
      </c>
      <c r="J52" s="19" t="s">
        <v>87</v>
      </c>
      <c r="K52" s="18">
        <v>0</v>
      </c>
      <c r="L52" s="18">
        <v>0</v>
      </c>
      <c r="M52" s="18">
        <v>9</v>
      </c>
      <c r="N52" s="18">
        <v>0</v>
      </c>
      <c r="O52" s="18">
        <v>0</v>
      </c>
      <c r="P52" s="18">
        <v>9</v>
      </c>
      <c r="Q52" s="18">
        <v>0</v>
      </c>
      <c r="R52" s="18">
        <v>0</v>
      </c>
      <c r="S52" s="18">
        <v>0</v>
      </c>
      <c r="T52" s="18">
        <v>9</v>
      </c>
      <c r="U52" s="28">
        <v>0</v>
      </c>
      <c r="V52" s="28">
        <v>143</v>
      </c>
      <c r="W52" s="28"/>
      <c r="X52" s="28"/>
      <c r="Y52" s="30"/>
      <c r="Z52" s="30"/>
      <c r="AA52" s="49">
        <v>1</v>
      </c>
      <c r="AB52" s="50">
        <f t="shared" si="1"/>
        <v>0.28599999998335263</v>
      </c>
    </row>
    <row r="53" spans="1:28" ht="45" x14ac:dyDescent="0.3">
      <c r="A53" s="28">
        <f t="shared" si="2"/>
        <v>90</v>
      </c>
      <c r="B53" s="29" t="s">
        <v>94</v>
      </c>
      <c r="C53" s="18" t="s">
        <v>49</v>
      </c>
      <c r="D53" s="19" t="s">
        <v>158</v>
      </c>
      <c r="E53" s="25">
        <v>0.38</v>
      </c>
      <c r="F53" s="26">
        <v>44244.588888888888</v>
      </c>
      <c r="G53" s="26">
        <v>44244.597222222219</v>
      </c>
      <c r="H53" s="25" t="s">
        <v>50</v>
      </c>
      <c r="I53" s="27">
        <f t="shared" si="3"/>
        <v>0.19999999995343387</v>
      </c>
      <c r="J53" s="19" t="s">
        <v>158</v>
      </c>
      <c r="K53" s="18">
        <v>0</v>
      </c>
      <c r="L53" s="18">
        <v>0</v>
      </c>
      <c r="M53" s="18">
        <v>24</v>
      </c>
      <c r="N53" s="18">
        <v>0</v>
      </c>
      <c r="O53" s="18">
        <v>0</v>
      </c>
      <c r="P53" s="18">
        <v>24</v>
      </c>
      <c r="Q53" s="18">
        <v>0</v>
      </c>
      <c r="R53" s="18">
        <v>0</v>
      </c>
      <c r="S53" s="18">
        <v>0</v>
      </c>
      <c r="T53" s="18">
        <v>24</v>
      </c>
      <c r="U53" s="28">
        <v>0</v>
      </c>
      <c r="V53" s="28">
        <v>81</v>
      </c>
      <c r="W53" s="28"/>
      <c r="X53" s="28"/>
      <c r="Y53" s="30"/>
      <c r="Z53" s="30"/>
      <c r="AA53" s="49">
        <v>1</v>
      </c>
      <c r="AB53" s="50">
        <f t="shared" si="1"/>
        <v>1.6199999996228145E-2</v>
      </c>
    </row>
    <row r="54" spans="1:28" ht="45" x14ac:dyDescent="0.3">
      <c r="A54" s="28">
        <f t="shared" si="2"/>
        <v>91</v>
      </c>
      <c r="B54" s="29" t="s">
        <v>94</v>
      </c>
      <c r="C54" s="18" t="s">
        <v>49</v>
      </c>
      <c r="D54" s="19" t="s">
        <v>88</v>
      </c>
      <c r="E54" s="25" t="s">
        <v>66</v>
      </c>
      <c r="F54" s="26">
        <v>44245.583333333336</v>
      </c>
      <c r="G54" s="26">
        <v>44245.645833333336</v>
      </c>
      <c r="H54" s="25" t="s">
        <v>50</v>
      </c>
      <c r="I54" s="27">
        <f t="shared" si="3"/>
        <v>1.5</v>
      </c>
      <c r="J54" s="19" t="s">
        <v>88</v>
      </c>
      <c r="K54" s="18">
        <v>0</v>
      </c>
      <c r="L54" s="18">
        <v>0</v>
      </c>
      <c r="M54" s="18">
        <v>23</v>
      </c>
      <c r="N54" s="18">
        <v>0</v>
      </c>
      <c r="O54" s="18">
        <v>0</v>
      </c>
      <c r="P54" s="18">
        <v>23</v>
      </c>
      <c r="Q54" s="18">
        <v>0</v>
      </c>
      <c r="R54" s="18">
        <v>0</v>
      </c>
      <c r="S54" s="18">
        <v>0</v>
      </c>
      <c r="T54" s="18">
        <v>23</v>
      </c>
      <c r="U54" s="31">
        <v>0</v>
      </c>
      <c r="V54" s="31">
        <v>110</v>
      </c>
      <c r="W54" s="31"/>
      <c r="X54" s="31"/>
      <c r="Y54" s="32"/>
      <c r="Z54" s="32"/>
      <c r="AA54" s="47">
        <v>1</v>
      </c>
      <c r="AB54" s="50">
        <f t="shared" si="1"/>
        <v>0.16500000000000001</v>
      </c>
    </row>
    <row r="55" spans="1:28" ht="45" x14ac:dyDescent="0.3">
      <c r="A55" s="28">
        <f t="shared" si="2"/>
        <v>92</v>
      </c>
      <c r="B55" s="29" t="s">
        <v>94</v>
      </c>
      <c r="C55" s="18" t="s">
        <v>49</v>
      </c>
      <c r="D55" s="19" t="s">
        <v>89</v>
      </c>
      <c r="E55" s="25" t="s">
        <v>66</v>
      </c>
      <c r="F55" s="26">
        <v>44246.583333333336</v>
      </c>
      <c r="G55" s="26">
        <v>44246.666666666664</v>
      </c>
      <c r="H55" s="25" t="s">
        <v>50</v>
      </c>
      <c r="I55" s="27">
        <f t="shared" si="3"/>
        <v>1.9999999998835847</v>
      </c>
      <c r="J55" s="19" t="s">
        <v>89</v>
      </c>
      <c r="K55" s="18">
        <v>0</v>
      </c>
      <c r="L55" s="18">
        <v>0</v>
      </c>
      <c r="M55" s="18">
        <v>6</v>
      </c>
      <c r="N55" s="18">
        <v>0</v>
      </c>
      <c r="O55" s="18">
        <v>0</v>
      </c>
      <c r="P55" s="18">
        <v>6</v>
      </c>
      <c r="Q55" s="18">
        <v>0</v>
      </c>
      <c r="R55" s="18">
        <v>0</v>
      </c>
      <c r="S55" s="18">
        <v>0</v>
      </c>
      <c r="T55" s="18">
        <v>6</v>
      </c>
      <c r="U55" s="18">
        <v>0</v>
      </c>
      <c r="V55" s="18">
        <v>73</v>
      </c>
      <c r="W55" s="18"/>
      <c r="X55" s="19"/>
      <c r="Y55" s="20"/>
      <c r="Z55" s="20"/>
      <c r="AA55" s="45">
        <v>1</v>
      </c>
      <c r="AB55" s="50">
        <f t="shared" si="1"/>
        <v>0.14599999999150168</v>
      </c>
    </row>
    <row r="56" spans="1:28" ht="45" x14ac:dyDescent="0.3">
      <c r="A56" s="28">
        <f t="shared" si="2"/>
        <v>93</v>
      </c>
      <c r="B56" s="29" t="s">
        <v>94</v>
      </c>
      <c r="C56" s="18" t="s">
        <v>49</v>
      </c>
      <c r="D56" s="19" t="s">
        <v>61</v>
      </c>
      <c r="E56" s="25">
        <v>0.38</v>
      </c>
      <c r="F56" s="26">
        <v>44246.569444444445</v>
      </c>
      <c r="G56" s="26">
        <v>44246.604166666664</v>
      </c>
      <c r="H56" s="25" t="s">
        <v>50</v>
      </c>
      <c r="I56" s="27">
        <f t="shared" si="3"/>
        <v>0.83333333325572312</v>
      </c>
      <c r="J56" s="19" t="s">
        <v>61</v>
      </c>
      <c r="K56" s="18">
        <v>0</v>
      </c>
      <c r="L56" s="18">
        <v>0</v>
      </c>
      <c r="M56" s="18">
        <v>18</v>
      </c>
      <c r="N56" s="18">
        <v>0</v>
      </c>
      <c r="O56" s="18">
        <v>0</v>
      </c>
      <c r="P56" s="18">
        <v>18</v>
      </c>
      <c r="Q56" s="18">
        <v>0</v>
      </c>
      <c r="R56" s="18">
        <v>0</v>
      </c>
      <c r="S56" s="18">
        <v>0</v>
      </c>
      <c r="T56" s="18">
        <v>18</v>
      </c>
      <c r="U56" s="18">
        <v>0</v>
      </c>
      <c r="V56" s="18">
        <v>12</v>
      </c>
      <c r="W56" s="18"/>
      <c r="X56" s="19"/>
      <c r="Y56" s="20"/>
      <c r="Z56" s="20"/>
      <c r="AA56" s="45">
        <v>1</v>
      </c>
      <c r="AB56" s="50">
        <f t="shared" si="1"/>
        <v>9.9999999990686775E-3</v>
      </c>
    </row>
    <row r="57" spans="1:28" ht="45" x14ac:dyDescent="0.3">
      <c r="A57" s="28">
        <f t="shared" si="2"/>
        <v>94</v>
      </c>
      <c r="B57" s="29" t="s">
        <v>94</v>
      </c>
      <c r="C57" s="18" t="s">
        <v>49</v>
      </c>
      <c r="D57" s="19" t="s">
        <v>159</v>
      </c>
      <c r="E57" s="25">
        <v>0.38</v>
      </c>
      <c r="F57" s="26">
        <v>44246.657638888886</v>
      </c>
      <c r="G57" s="26">
        <v>44246.677083333336</v>
      </c>
      <c r="H57" s="25" t="s">
        <v>50</v>
      </c>
      <c r="I57" s="27">
        <f t="shared" si="3"/>
        <v>0.46666666679084301</v>
      </c>
      <c r="J57" s="19" t="s">
        <v>159</v>
      </c>
      <c r="K57" s="18">
        <v>0</v>
      </c>
      <c r="L57" s="18">
        <v>0</v>
      </c>
      <c r="M57" s="18">
        <v>124</v>
      </c>
      <c r="N57" s="18">
        <v>0</v>
      </c>
      <c r="O57" s="18">
        <v>0</v>
      </c>
      <c r="P57" s="18">
        <v>124</v>
      </c>
      <c r="Q57" s="18">
        <v>0</v>
      </c>
      <c r="R57" s="18">
        <v>0</v>
      </c>
      <c r="S57" s="18">
        <v>0</v>
      </c>
      <c r="T57" s="18">
        <v>124</v>
      </c>
      <c r="U57" s="18">
        <v>0</v>
      </c>
      <c r="V57" s="18">
        <v>156</v>
      </c>
      <c r="W57" s="18"/>
      <c r="X57" s="19"/>
      <c r="Y57" s="20"/>
      <c r="Z57" s="20"/>
      <c r="AA57" s="45">
        <v>1</v>
      </c>
      <c r="AB57" s="50">
        <f t="shared" si="1"/>
        <v>7.2800000019371508E-2</v>
      </c>
    </row>
    <row r="58" spans="1:28" ht="45" x14ac:dyDescent="0.3">
      <c r="A58" s="28">
        <f t="shared" si="2"/>
        <v>95</v>
      </c>
      <c r="B58" s="29" t="s">
        <v>94</v>
      </c>
      <c r="C58" s="18" t="s">
        <v>49</v>
      </c>
      <c r="D58" s="19" t="s">
        <v>90</v>
      </c>
      <c r="E58" s="25" t="s">
        <v>66</v>
      </c>
      <c r="F58" s="26">
        <v>44247.541666666664</v>
      </c>
      <c r="G58" s="26">
        <v>44247.625</v>
      </c>
      <c r="H58" s="25" t="s">
        <v>50</v>
      </c>
      <c r="I58" s="27">
        <f t="shared" si="3"/>
        <v>2.0000000000582077</v>
      </c>
      <c r="J58" s="19" t="s">
        <v>90</v>
      </c>
      <c r="K58" s="18">
        <v>0</v>
      </c>
      <c r="L58" s="18">
        <v>0</v>
      </c>
      <c r="M58" s="18">
        <v>10</v>
      </c>
      <c r="N58" s="18">
        <v>0</v>
      </c>
      <c r="O58" s="18">
        <v>0</v>
      </c>
      <c r="P58" s="18">
        <v>10</v>
      </c>
      <c r="Q58" s="18">
        <v>0</v>
      </c>
      <c r="R58" s="18">
        <v>0</v>
      </c>
      <c r="S58" s="18">
        <v>0</v>
      </c>
      <c r="T58" s="18">
        <v>10</v>
      </c>
      <c r="U58" s="18">
        <v>0</v>
      </c>
      <c r="V58" s="18">
        <v>80</v>
      </c>
      <c r="W58" s="18"/>
      <c r="X58" s="19"/>
      <c r="Y58" s="20"/>
      <c r="Z58" s="20"/>
      <c r="AA58" s="45">
        <v>1</v>
      </c>
      <c r="AB58" s="50">
        <f t="shared" si="1"/>
        <v>0.16000000000465661</v>
      </c>
    </row>
    <row r="59" spans="1:28" ht="45" x14ac:dyDescent="0.3">
      <c r="A59" s="28">
        <f t="shared" si="2"/>
        <v>96</v>
      </c>
      <c r="B59" s="29" t="s">
        <v>94</v>
      </c>
      <c r="C59" s="29" t="s">
        <v>56</v>
      </c>
      <c r="D59" s="29" t="s">
        <v>124</v>
      </c>
      <c r="E59" s="29" t="s">
        <v>63</v>
      </c>
      <c r="F59" s="29" t="s">
        <v>133</v>
      </c>
      <c r="G59" s="29" t="s">
        <v>134</v>
      </c>
      <c r="H59" s="29" t="s">
        <v>51</v>
      </c>
      <c r="I59" s="29">
        <v>2.62</v>
      </c>
      <c r="J59" s="29" t="s">
        <v>127</v>
      </c>
      <c r="K59" s="29">
        <v>0</v>
      </c>
      <c r="L59" s="29">
        <v>0</v>
      </c>
      <c r="M59" s="29">
        <v>15</v>
      </c>
      <c r="N59" s="29">
        <v>0</v>
      </c>
      <c r="O59" s="29">
        <v>0</v>
      </c>
      <c r="P59" s="29">
        <v>15</v>
      </c>
      <c r="Q59" s="29">
        <v>0</v>
      </c>
      <c r="R59" s="29">
        <v>0</v>
      </c>
      <c r="S59" s="29">
        <v>3</v>
      </c>
      <c r="T59" s="29">
        <v>12</v>
      </c>
      <c r="U59" s="29">
        <v>0</v>
      </c>
      <c r="V59" s="29">
        <v>56</v>
      </c>
      <c r="W59" s="29"/>
      <c r="X59" s="29">
        <v>13</v>
      </c>
      <c r="Y59" s="29" t="s">
        <v>128</v>
      </c>
      <c r="Z59" s="29" t="s">
        <v>53</v>
      </c>
      <c r="AA59" s="43">
        <v>0</v>
      </c>
      <c r="AB59" s="50">
        <f t="shared" si="1"/>
        <v>0.14671999999999999</v>
      </c>
    </row>
    <row r="60" spans="1:28" ht="45" x14ac:dyDescent="0.3">
      <c r="A60" s="28">
        <f t="shared" si="2"/>
        <v>97</v>
      </c>
      <c r="B60" s="29" t="s">
        <v>94</v>
      </c>
      <c r="C60" s="29" t="s">
        <v>56</v>
      </c>
      <c r="D60" s="29" t="s">
        <v>135</v>
      </c>
      <c r="E60" s="29" t="s">
        <v>54</v>
      </c>
      <c r="F60" s="29" t="s">
        <v>136</v>
      </c>
      <c r="G60" s="29" t="s">
        <v>137</v>
      </c>
      <c r="H60" s="29" t="s">
        <v>51</v>
      </c>
      <c r="I60" s="29">
        <v>0.75</v>
      </c>
      <c r="J60" s="29" t="s">
        <v>138</v>
      </c>
      <c r="K60" s="29">
        <v>0</v>
      </c>
      <c r="L60" s="29">
        <v>0</v>
      </c>
      <c r="M60" s="29">
        <v>45</v>
      </c>
      <c r="N60" s="29">
        <v>0</v>
      </c>
      <c r="O60" s="29">
        <v>0</v>
      </c>
      <c r="P60" s="29">
        <v>45</v>
      </c>
      <c r="Q60" s="29">
        <v>0</v>
      </c>
      <c r="R60" s="29">
        <v>0</v>
      </c>
      <c r="S60" s="29">
        <v>2</v>
      </c>
      <c r="T60" s="29">
        <v>43</v>
      </c>
      <c r="U60" s="29">
        <v>0</v>
      </c>
      <c r="V60" s="29">
        <v>184</v>
      </c>
      <c r="W60" s="29"/>
      <c r="X60" s="29">
        <v>14</v>
      </c>
      <c r="Y60" s="29" t="s">
        <v>139</v>
      </c>
      <c r="Z60" s="29"/>
      <c r="AA60" s="43">
        <v>0</v>
      </c>
      <c r="AB60" s="50">
        <f t="shared" si="1"/>
        <v>0.13800000000000001</v>
      </c>
    </row>
    <row r="61" spans="1:28" ht="45" x14ac:dyDescent="0.3">
      <c r="A61" s="28">
        <f t="shared" si="2"/>
        <v>98</v>
      </c>
      <c r="B61" s="29" t="s">
        <v>94</v>
      </c>
      <c r="C61" s="29" t="s">
        <v>49</v>
      </c>
      <c r="D61" s="29" t="s">
        <v>140</v>
      </c>
      <c r="E61" s="29" t="s">
        <v>64</v>
      </c>
      <c r="F61" s="29" t="s">
        <v>141</v>
      </c>
      <c r="G61" s="29" t="s">
        <v>142</v>
      </c>
      <c r="H61" s="29" t="s">
        <v>51</v>
      </c>
      <c r="I61" s="29">
        <v>1.18</v>
      </c>
      <c r="J61" s="29" t="s">
        <v>143</v>
      </c>
      <c r="K61" s="29">
        <v>0</v>
      </c>
      <c r="L61" s="29">
        <v>0</v>
      </c>
      <c r="M61" s="29">
        <v>75</v>
      </c>
      <c r="N61" s="29">
        <v>0</v>
      </c>
      <c r="O61" s="29">
        <v>0</v>
      </c>
      <c r="P61" s="29">
        <v>75</v>
      </c>
      <c r="Q61" s="29">
        <v>0</v>
      </c>
      <c r="R61" s="29">
        <v>0</v>
      </c>
      <c r="S61" s="29">
        <v>0</v>
      </c>
      <c r="T61" s="29">
        <v>75</v>
      </c>
      <c r="U61" s="29">
        <v>0</v>
      </c>
      <c r="V61" s="29">
        <v>60</v>
      </c>
      <c r="W61" s="29"/>
      <c r="X61" s="29">
        <v>15</v>
      </c>
      <c r="Y61" s="29" t="s">
        <v>128</v>
      </c>
      <c r="Z61" s="29" t="s">
        <v>53</v>
      </c>
      <c r="AA61" s="43">
        <v>0</v>
      </c>
      <c r="AB61" s="50">
        <f t="shared" si="1"/>
        <v>7.0800000000000002E-2</v>
      </c>
    </row>
    <row r="62" spans="1:28" ht="45" x14ac:dyDescent="0.3">
      <c r="A62" s="28">
        <f t="shared" si="2"/>
        <v>99</v>
      </c>
      <c r="B62" s="29" t="s">
        <v>94</v>
      </c>
      <c r="C62" s="18" t="s">
        <v>49</v>
      </c>
      <c r="D62" s="19" t="s">
        <v>91</v>
      </c>
      <c r="E62" s="25" t="s">
        <v>66</v>
      </c>
      <c r="F62" s="26">
        <v>44251.583333333336</v>
      </c>
      <c r="G62" s="26">
        <v>44251.666666666664</v>
      </c>
      <c r="H62" s="25" t="s">
        <v>50</v>
      </c>
      <c r="I62" s="27">
        <f t="shared" si="3"/>
        <v>1.9999999998835847</v>
      </c>
      <c r="J62" s="19" t="s">
        <v>91</v>
      </c>
      <c r="K62" s="18">
        <v>0</v>
      </c>
      <c r="L62" s="18">
        <v>0</v>
      </c>
      <c r="M62" s="18">
        <v>18</v>
      </c>
      <c r="N62" s="18">
        <v>0</v>
      </c>
      <c r="O62" s="18">
        <v>0</v>
      </c>
      <c r="P62" s="18">
        <v>18</v>
      </c>
      <c r="Q62" s="18">
        <v>0</v>
      </c>
      <c r="R62" s="18">
        <v>0</v>
      </c>
      <c r="S62" s="18">
        <v>0</v>
      </c>
      <c r="T62" s="18">
        <v>18</v>
      </c>
      <c r="U62" s="28">
        <v>0</v>
      </c>
      <c r="V62" s="28">
        <v>176</v>
      </c>
      <c r="W62" s="28"/>
      <c r="X62" s="28"/>
      <c r="Y62" s="30"/>
      <c r="Z62" s="30"/>
      <c r="AA62" s="49">
        <v>1</v>
      </c>
      <c r="AB62" s="50">
        <f t="shared" si="1"/>
        <v>0.35199999997951092</v>
      </c>
    </row>
    <row r="63" spans="1:28" ht="45" x14ac:dyDescent="0.3">
      <c r="A63" s="28">
        <f t="shared" si="2"/>
        <v>100</v>
      </c>
      <c r="B63" s="29" t="s">
        <v>94</v>
      </c>
      <c r="C63" s="18" t="s">
        <v>49</v>
      </c>
      <c r="D63" s="19" t="s">
        <v>92</v>
      </c>
      <c r="E63" s="25" t="s">
        <v>66</v>
      </c>
      <c r="F63" s="26">
        <v>44252.583333333336</v>
      </c>
      <c r="G63" s="26">
        <v>44252.645833333336</v>
      </c>
      <c r="H63" s="25" t="s">
        <v>50</v>
      </c>
      <c r="I63" s="27">
        <f t="shared" si="3"/>
        <v>1.5</v>
      </c>
      <c r="J63" s="19" t="s">
        <v>92</v>
      </c>
      <c r="K63" s="18">
        <v>0</v>
      </c>
      <c r="L63" s="18">
        <v>0</v>
      </c>
      <c r="M63" s="18">
        <v>5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5</v>
      </c>
      <c r="U63" s="28">
        <v>0</v>
      </c>
      <c r="V63" s="28">
        <v>36</v>
      </c>
      <c r="W63" s="28"/>
      <c r="X63" s="28"/>
      <c r="Y63" s="30"/>
      <c r="Z63" s="30"/>
      <c r="AA63" s="49">
        <v>1</v>
      </c>
      <c r="AB63" s="50">
        <f t="shared" si="1"/>
        <v>5.3999999999999999E-2</v>
      </c>
    </row>
    <row r="64" spans="1:28" ht="45" x14ac:dyDescent="0.3">
      <c r="A64" s="28">
        <f t="shared" si="2"/>
        <v>101</v>
      </c>
      <c r="B64" s="29" t="s">
        <v>94</v>
      </c>
      <c r="C64" s="18" t="s">
        <v>49</v>
      </c>
      <c r="D64" s="19" t="s">
        <v>160</v>
      </c>
      <c r="E64" s="25">
        <v>0.38</v>
      </c>
      <c r="F64" s="26">
        <v>44252.635416666664</v>
      </c>
      <c r="G64" s="26">
        <v>44252.694444444445</v>
      </c>
      <c r="H64" s="25" t="s">
        <v>50</v>
      </c>
      <c r="I64" s="27">
        <f t="shared" si="3"/>
        <v>1.4166666667442769</v>
      </c>
      <c r="J64" s="19" t="s">
        <v>160</v>
      </c>
      <c r="K64" s="18">
        <v>0</v>
      </c>
      <c r="L64" s="18">
        <v>0</v>
      </c>
      <c r="M64" s="18">
        <v>52</v>
      </c>
      <c r="N64" s="18">
        <v>0</v>
      </c>
      <c r="O64" s="18">
        <v>0</v>
      </c>
      <c r="P64" s="18">
        <v>52</v>
      </c>
      <c r="Q64" s="18">
        <v>0</v>
      </c>
      <c r="R64" s="18">
        <v>0</v>
      </c>
      <c r="S64" s="18">
        <v>0</v>
      </c>
      <c r="T64" s="18">
        <v>52</v>
      </c>
      <c r="U64" s="28">
        <v>0</v>
      </c>
      <c r="V64" s="28">
        <v>238</v>
      </c>
      <c r="W64" s="28"/>
      <c r="X64" s="28"/>
      <c r="Y64" s="30"/>
      <c r="Z64" s="30"/>
      <c r="AA64" s="49">
        <v>1</v>
      </c>
      <c r="AB64" s="50">
        <f t="shared" si="1"/>
        <v>0.33716666668513789</v>
      </c>
    </row>
    <row r="65" spans="1:28" ht="60" x14ac:dyDescent="0.3">
      <c r="A65" s="28">
        <f t="shared" si="2"/>
        <v>102</v>
      </c>
      <c r="B65" s="29" t="s">
        <v>94</v>
      </c>
      <c r="C65" s="36" t="s">
        <v>49</v>
      </c>
      <c r="D65" s="37" t="s">
        <v>166</v>
      </c>
      <c r="E65" s="36">
        <v>0.38</v>
      </c>
      <c r="F65" s="38">
        <v>44253.558333333334</v>
      </c>
      <c r="G65" s="38">
        <v>44253.65625</v>
      </c>
      <c r="H65" s="36" t="s">
        <v>50</v>
      </c>
      <c r="I65" s="39">
        <f t="shared" ref="I65:I66" si="6">(G65-F65)*24</f>
        <v>2.3499999999767169</v>
      </c>
      <c r="J65" s="37" t="s">
        <v>166</v>
      </c>
      <c r="K65" s="36">
        <v>0</v>
      </c>
      <c r="L65" s="36">
        <v>0</v>
      </c>
      <c r="M65" s="36">
        <v>1</v>
      </c>
      <c r="N65" s="36">
        <v>0</v>
      </c>
      <c r="O65" s="36">
        <v>0</v>
      </c>
      <c r="P65" s="36">
        <v>1</v>
      </c>
      <c r="Q65" s="36">
        <v>0</v>
      </c>
      <c r="R65" s="36">
        <v>0</v>
      </c>
      <c r="S65" s="36">
        <v>0</v>
      </c>
      <c r="T65" s="36">
        <v>1</v>
      </c>
      <c r="U65" s="36">
        <v>0</v>
      </c>
      <c r="V65" s="36">
        <v>3.82</v>
      </c>
      <c r="W65" s="36"/>
      <c r="X65" s="36"/>
      <c r="Y65" s="36"/>
      <c r="Z65" s="36"/>
      <c r="AA65" s="44">
        <v>1</v>
      </c>
      <c r="AB65" s="50">
        <f t="shared" si="1"/>
        <v>8.9769999999110579E-3</v>
      </c>
    </row>
    <row r="66" spans="1:28" ht="60" x14ac:dyDescent="0.3">
      <c r="A66" s="28">
        <f t="shared" si="2"/>
        <v>103</v>
      </c>
      <c r="B66" s="29" t="s">
        <v>94</v>
      </c>
      <c r="C66" s="36" t="s">
        <v>49</v>
      </c>
      <c r="D66" s="37" t="s">
        <v>167</v>
      </c>
      <c r="E66" s="36">
        <v>0.38</v>
      </c>
      <c r="F66" s="38">
        <v>44253.559027777781</v>
      </c>
      <c r="G66" s="38">
        <v>44253.658333333333</v>
      </c>
      <c r="H66" s="36" t="s">
        <v>50</v>
      </c>
      <c r="I66" s="39">
        <f t="shared" si="6"/>
        <v>2.3833333332440816</v>
      </c>
      <c r="J66" s="37" t="s">
        <v>167</v>
      </c>
      <c r="K66" s="36">
        <v>0</v>
      </c>
      <c r="L66" s="36">
        <v>0</v>
      </c>
      <c r="M66" s="36">
        <v>1</v>
      </c>
      <c r="N66" s="36">
        <v>0</v>
      </c>
      <c r="O66" s="36">
        <v>0</v>
      </c>
      <c r="P66" s="36">
        <v>1</v>
      </c>
      <c r="Q66" s="36">
        <v>0</v>
      </c>
      <c r="R66" s="36">
        <v>0</v>
      </c>
      <c r="S66" s="36">
        <v>0</v>
      </c>
      <c r="T66" s="36">
        <v>1</v>
      </c>
      <c r="U66" s="36">
        <v>0</v>
      </c>
      <c r="V66" s="36">
        <v>3.8</v>
      </c>
      <c r="W66" s="36"/>
      <c r="X66" s="36"/>
      <c r="Y66" s="36"/>
      <c r="Z66" s="36"/>
      <c r="AA66" s="44">
        <v>1</v>
      </c>
      <c r="AB66" s="50">
        <f t="shared" si="1"/>
        <v>9.0566666663275102E-3</v>
      </c>
    </row>
    <row r="67" spans="1:28" ht="45" x14ac:dyDescent="0.3">
      <c r="A67" s="28">
        <f t="shared" si="2"/>
        <v>104</v>
      </c>
      <c r="B67" s="29" t="s">
        <v>94</v>
      </c>
      <c r="C67" s="18" t="s">
        <v>49</v>
      </c>
      <c r="D67" s="19" t="s">
        <v>93</v>
      </c>
      <c r="E67" s="25" t="s">
        <v>66</v>
      </c>
      <c r="F67" s="26">
        <v>44253.583333333336</v>
      </c>
      <c r="G67" s="26">
        <v>44253.645833333336</v>
      </c>
      <c r="H67" s="25" t="s">
        <v>50</v>
      </c>
      <c r="I67" s="27">
        <f t="shared" si="3"/>
        <v>1.5</v>
      </c>
      <c r="J67" s="19" t="s">
        <v>93</v>
      </c>
      <c r="K67" s="18">
        <v>0</v>
      </c>
      <c r="L67" s="18">
        <v>0</v>
      </c>
      <c r="M67" s="18">
        <v>8</v>
      </c>
      <c r="N67" s="18">
        <v>0</v>
      </c>
      <c r="O67" s="18">
        <v>0</v>
      </c>
      <c r="P67" s="18">
        <v>8</v>
      </c>
      <c r="Q67" s="18">
        <v>0</v>
      </c>
      <c r="R67" s="18">
        <v>0</v>
      </c>
      <c r="S67" s="18">
        <v>0</v>
      </c>
      <c r="T67" s="18">
        <v>8</v>
      </c>
      <c r="U67" s="23">
        <v>0</v>
      </c>
      <c r="V67" s="23">
        <v>76</v>
      </c>
      <c r="W67" s="23"/>
      <c r="X67" s="23"/>
      <c r="Y67" s="24"/>
      <c r="Z67" s="24"/>
      <c r="AA67" s="48">
        <v>1</v>
      </c>
      <c r="AB67" s="50">
        <f t="shared" si="1"/>
        <v>0.114</v>
      </c>
    </row>
    <row r="68" spans="1:28" ht="45" x14ac:dyDescent="0.3">
      <c r="A68" s="28">
        <f t="shared" si="2"/>
        <v>105</v>
      </c>
      <c r="B68" s="29" t="s">
        <v>94</v>
      </c>
      <c r="C68" s="31" t="s">
        <v>49</v>
      </c>
      <c r="D68" s="31" t="s">
        <v>161</v>
      </c>
      <c r="E68" s="31">
        <v>0.38</v>
      </c>
      <c r="F68" s="33">
        <v>44253.417361111111</v>
      </c>
      <c r="G68" s="33">
        <v>44253.666666666664</v>
      </c>
      <c r="H68" s="31" t="s">
        <v>50</v>
      </c>
      <c r="I68" s="34">
        <f t="shared" si="3"/>
        <v>5.9833333332790062</v>
      </c>
      <c r="J68" s="31" t="s">
        <v>162</v>
      </c>
      <c r="K68" s="25">
        <v>0</v>
      </c>
      <c r="L68" s="25">
        <v>0</v>
      </c>
      <c r="M68" s="31">
        <v>18</v>
      </c>
      <c r="N68" s="25">
        <v>0</v>
      </c>
      <c r="O68" s="25">
        <v>0</v>
      </c>
      <c r="P68" s="31">
        <v>18</v>
      </c>
      <c r="Q68" s="31">
        <v>0</v>
      </c>
      <c r="R68" s="31">
        <v>0</v>
      </c>
      <c r="S68" s="31">
        <v>0</v>
      </c>
      <c r="T68" s="31">
        <v>18</v>
      </c>
      <c r="U68" s="31">
        <v>0</v>
      </c>
      <c r="V68" s="31">
        <v>23</v>
      </c>
      <c r="W68" s="31"/>
      <c r="X68" s="31"/>
      <c r="Y68" s="31"/>
      <c r="Z68" s="31"/>
      <c r="AA68" s="47">
        <v>1</v>
      </c>
      <c r="AB68" s="50">
        <f t="shared" si="1"/>
        <v>0.13761666666541714</v>
      </c>
    </row>
  </sheetData>
  <sheetProtection formatRows="0" insertRows="0"/>
  <mergeCells count="30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B6:AB9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1</cp:lastModifiedBy>
  <dcterms:created xsi:type="dcterms:W3CDTF">2017-02-13T15:22:59Z</dcterms:created>
  <dcterms:modified xsi:type="dcterms:W3CDTF">2021-03-24T04:04:05Z</dcterms:modified>
</cp:coreProperties>
</file>