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Свод" sheetId="1" r:id="rId1"/>
    <sheet name="Стерлитамак" sheetId="2" r:id="rId2"/>
    <sheet name="Салават" sheetId="3" r:id="rId3"/>
    <sheet name="Ишимбай" sheetId="4" r:id="rId4"/>
  </sheets>
  <calcPr calcId="152511"/>
</workbook>
</file>

<file path=xl/calcChain.xml><?xml version="1.0" encoding="utf-8"?>
<calcChain xmlns="http://schemas.openxmlformats.org/spreadsheetml/2006/main">
  <c r="L8" i="1" l="1"/>
  <c r="G8" i="1"/>
  <c r="C13" i="1"/>
  <c r="C14" i="1" s="1"/>
  <c r="F12" i="1"/>
  <c r="G12" i="1" s="1"/>
  <c r="E12" i="1"/>
  <c r="F11" i="1"/>
  <c r="E11" i="1"/>
  <c r="G11" i="1" s="1"/>
  <c r="F10" i="1"/>
  <c r="E10" i="1"/>
  <c r="E13" i="1" s="1"/>
  <c r="F8" i="1"/>
  <c r="F9" i="1" s="1"/>
  <c r="G9" i="1" l="1"/>
  <c r="E14" i="1"/>
  <c r="G13" i="1"/>
  <c r="F13" i="1"/>
  <c r="F14" i="1" s="1"/>
  <c r="G10" i="1"/>
  <c r="O11" i="1"/>
  <c r="O12" i="1"/>
  <c r="P11" i="1"/>
  <c r="P12" i="1"/>
  <c r="Q10" i="1"/>
  <c r="Q11" i="1"/>
  <c r="G14" i="1" l="1"/>
  <c r="K10" i="1"/>
  <c r="J10" i="1"/>
  <c r="O10" i="1" s="1"/>
  <c r="M12" i="1"/>
  <c r="M11" i="1"/>
  <c r="P10" i="1"/>
  <c r="Q8" i="1"/>
  <c r="P8" i="1"/>
  <c r="H13" i="1" l="1"/>
  <c r="M13" i="1" s="1"/>
  <c r="K11" i="1"/>
  <c r="J11" i="1"/>
  <c r="H14" i="1" l="1"/>
  <c r="M14" i="1" s="1"/>
  <c r="J14" i="2"/>
  <c r="H14" i="2"/>
  <c r="J13" i="2"/>
  <c r="H13" i="2"/>
  <c r="L12" i="4" l="1"/>
  <c r="L11" i="4"/>
  <c r="K13" i="4"/>
  <c r="L10" i="4"/>
  <c r="L8" i="4"/>
  <c r="K9" i="4"/>
  <c r="L12" i="3"/>
  <c r="L11" i="3"/>
  <c r="K13" i="3"/>
  <c r="L10" i="3"/>
  <c r="K9" i="3"/>
  <c r="L8" i="3"/>
  <c r="L12" i="2"/>
  <c r="L11" i="2"/>
  <c r="K13" i="2"/>
  <c r="L8" i="2"/>
  <c r="K9" i="2"/>
  <c r="L10" i="1"/>
  <c r="K13" i="1"/>
  <c r="P13" i="1" s="1"/>
  <c r="L12" i="1"/>
  <c r="Q12" i="1" s="1"/>
  <c r="L11" i="1"/>
  <c r="K9" i="1"/>
  <c r="L9" i="1" l="1"/>
  <c r="K14" i="1"/>
  <c r="P14" i="1" s="1"/>
  <c r="J13" i="1"/>
  <c r="O13" i="1" s="1"/>
  <c r="K14" i="3"/>
  <c r="K14" i="4"/>
  <c r="L9" i="4"/>
  <c r="J13" i="4"/>
  <c r="L9" i="3"/>
  <c r="J13" i="3"/>
  <c r="L13" i="2"/>
  <c r="L9" i="2"/>
  <c r="K14" i="2"/>
  <c r="L10" i="2"/>
  <c r="Q9" i="1" l="1"/>
  <c r="P9" i="1"/>
  <c r="J14" i="1"/>
  <c r="O14" i="1" s="1"/>
  <c r="L13" i="1"/>
  <c r="Q13" i="1" s="1"/>
  <c r="L14" i="2"/>
  <c r="J14" i="4"/>
  <c r="L13" i="4"/>
  <c r="L14" i="4" s="1"/>
  <c r="J14" i="3"/>
  <c r="L13" i="3"/>
  <c r="L14" i="3" s="1"/>
  <c r="L14" i="1" l="1"/>
  <c r="Q14" i="1" s="1"/>
</calcChain>
</file>

<file path=xl/sharedStrings.xml><?xml version="1.0" encoding="utf-8"?>
<sst xmlns="http://schemas.openxmlformats.org/spreadsheetml/2006/main" count="288" uniqueCount="24">
  <si>
    <t>Категория потребителей электрической энергии</t>
  </si>
  <si>
    <t>Категория надежности электроснабжения</t>
  </si>
  <si>
    <t>Период (год)</t>
  </si>
  <si>
    <t>Уровень напряжения в точке присоединения ЭПУ</t>
  </si>
  <si>
    <t>ВН</t>
  </si>
  <si>
    <t>СН-1</t>
  </si>
  <si>
    <t>СН-2</t>
  </si>
  <si>
    <t>НН</t>
  </si>
  <si>
    <t>Ⅰ</t>
  </si>
  <si>
    <t>Ⅱ</t>
  </si>
  <si>
    <t>Ⅲ</t>
  </si>
  <si>
    <t>Граждане-потребители</t>
  </si>
  <si>
    <t>Всего</t>
  </si>
  <si>
    <t>Юридические лица (в том числе приравненные к категории "население")</t>
  </si>
  <si>
    <t>−</t>
  </si>
  <si>
    <t>Всего по каждому уровню напряжения</t>
  </si>
  <si>
    <t>Всего по юридическим лицам</t>
  </si>
  <si>
    <t>Всего по гражданам-потребителям</t>
  </si>
  <si>
    <r>
      <t>*</t>
    </r>
    <r>
      <rPr>
        <sz val="11"/>
        <color theme="1"/>
        <rFont val="Calibri"/>
        <family val="2"/>
      </rPr>
      <t>ЭПУ - энергопринимающее устройство, принадлежащее на праве собственности или ином законном основании потребителю электрической энергии, либо несколько энергопринимающих устройств, имеющих между собой электрические связи через принадлежащие потребителю электрической энергии объекты электросетевого хозяйства (совокупность энергопринимающих устройств)</t>
    </r>
  </si>
  <si>
    <t>Сетевая организация: ООО "АвтоматизацияСистемыТехнологии" (ООО "АСТ")</t>
  </si>
  <si>
    <r>
      <t>Количество потребителей электрической энергии (количество территориально-обособленных объектов потребителей электрической энергии - далее ЭПУ</t>
    </r>
    <r>
      <rPr>
        <sz val="11"/>
        <color theme="1"/>
        <rFont val="Calibri"/>
        <family val="2"/>
        <charset val="204"/>
      </rPr>
      <t>*</t>
    </r>
    <r>
      <rPr>
        <sz val="11"/>
        <color theme="1"/>
        <rFont val="Calibri"/>
        <family val="2"/>
      </rPr>
      <t>), имеющих технологическое присоединение к электрическим сетям ООО "АСТ", за 2022 год с разбивкой по уровням напряжения, категориям надежности электроснабжения и категориям потребителей (физические и юридические лица)</t>
    </r>
  </si>
  <si>
    <t>Динамика 2022 / 2021</t>
  </si>
  <si>
    <t>Динамика 2023 / 2022</t>
  </si>
  <si>
    <r>
      <t>Количество потребителей электрической энергии (количество территориально-обособленных объектов потребителей электрической энергии - далее ЭПУ</t>
    </r>
    <r>
      <rPr>
        <sz val="11"/>
        <color theme="1"/>
        <rFont val="Calibri"/>
        <family val="2"/>
        <charset val="204"/>
      </rPr>
      <t>*</t>
    </r>
    <r>
      <rPr>
        <sz val="11"/>
        <color theme="1"/>
        <rFont val="Calibri"/>
        <family val="2"/>
      </rPr>
      <t>), имеющих технологическое присоединение к электрическим сетям ООО "АСТ", за 2023 год с разбивкой по уровням напряжения, категориям надежности электроснабжения и категориям потребителей (физические и юридические лица)</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</si>
</sst>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charset val="204"/>
      <scheme val="minor"/>
    </font>
    <font>
      <sz val="11"/>
      <color theme="1"/>
      <name val="Calibri"/>
      <family val="2"/>
      <charset val="204"/>
    </font>
    <font>
      <sz val="11"/>
      <color theme="1"/>
      <name val="Calibri"/>
      <family val="2"/>
    </font>
    <font>
      <b/>
      <sz val="11"/>
      <color theme="1"/>
      <name val="Calibri"/>
      <family val="2"/>
      <scheme val="minor"/>
    </font>
    <font>
      <b/>
      <sz val="11"/>
      <color theme="1"/>
      <name val="Times New Roman"/>
      <family val="1"/>
      <charset val="20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view="pageBreakPreview" zoomScaleNormal="100" zoomScaleSheetLayoutView="100" workbookViewId="0">
      <selection activeCell="T15" sqref="T15"/>
    </sheetView>
  </sheetViews>
  <sheetFormatPr defaultRowHeight="15" x14ac:dyDescent="0.25"/>
  <cols>
    <col min="1" max="1" width="33.42578125" customWidth="1"/>
    <col min="2" max="2" width="19.5703125" customWidth="1"/>
  </cols>
  <sheetData>
    <row r="1" spans="1:18" ht="48.75" customHeight="1" x14ac:dyDescent="0.25">
      <c r="A1" s="19" t="s">
        <v>23</v>
      </c>
      <c r="B1" s="19"/>
      <c r="C1" s="19"/>
      <c r="D1" s="19"/>
      <c r="E1" s="19"/>
      <c r="F1" s="19"/>
      <c r="G1" s="19"/>
      <c r="H1" s="19"/>
      <c r="I1" s="19"/>
      <c r="J1" s="19"/>
      <c r="K1" s="19"/>
      <c r="L1" s="19"/>
      <c r="M1" s="19"/>
      <c r="N1" s="19"/>
      <c r="O1" s="19"/>
      <c r="P1" s="19"/>
      <c r="Q1" s="19"/>
    </row>
    <row r="2" spans="1:18" ht="20.25" customHeight="1" x14ac:dyDescent="0.25">
      <c r="A2" s="15" t="s">
        <v>19</v>
      </c>
      <c r="B2" s="15"/>
      <c r="C2" s="15"/>
      <c r="D2" s="15"/>
      <c r="E2" s="15"/>
      <c r="F2" s="15"/>
      <c r="G2" s="15"/>
      <c r="H2" s="15"/>
      <c r="I2" s="15"/>
      <c r="J2" s="15"/>
      <c r="K2" s="15"/>
      <c r="L2" s="15"/>
      <c r="M2" s="15"/>
      <c r="N2" s="15"/>
      <c r="O2" s="15"/>
      <c r="P2" s="15"/>
      <c r="Q2" s="15"/>
    </row>
    <row r="3" spans="1:18" x14ac:dyDescent="0.25">
      <c r="A3" s="17" t="s">
        <v>2</v>
      </c>
      <c r="B3" s="17"/>
      <c r="C3" s="17">
        <v>2022</v>
      </c>
      <c r="D3" s="17"/>
      <c r="E3" s="17"/>
      <c r="F3" s="17"/>
      <c r="G3" s="17"/>
      <c r="H3" s="17">
        <v>2023</v>
      </c>
      <c r="I3" s="17"/>
      <c r="J3" s="17"/>
      <c r="K3" s="17"/>
      <c r="L3" s="17"/>
      <c r="M3" s="17" t="s">
        <v>22</v>
      </c>
      <c r="N3" s="17"/>
      <c r="O3" s="17"/>
      <c r="P3" s="17"/>
      <c r="Q3" s="17"/>
      <c r="R3" s="1"/>
    </row>
    <row r="4" spans="1:18" x14ac:dyDescent="0.25">
      <c r="A4" s="17" t="s">
        <v>0</v>
      </c>
      <c r="B4" s="17" t="s">
        <v>1</v>
      </c>
      <c r="C4" s="17" t="s">
        <v>3</v>
      </c>
      <c r="D4" s="17"/>
      <c r="E4" s="17"/>
      <c r="F4" s="17"/>
      <c r="G4" s="17" t="s">
        <v>12</v>
      </c>
      <c r="H4" s="17" t="s">
        <v>3</v>
      </c>
      <c r="I4" s="17"/>
      <c r="J4" s="17"/>
      <c r="K4" s="17"/>
      <c r="L4" s="17" t="s">
        <v>12</v>
      </c>
      <c r="M4" s="17" t="s">
        <v>3</v>
      </c>
      <c r="N4" s="17"/>
      <c r="O4" s="17"/>
      <c r="P4" s="17"/>
      <c r="Q4" s="17" t="s">
        <v>12</v>
      </c>
      <c r="R4" s="1"/>
    </row>
    <row r="5" spans="1:18" ht="46.5" customHeight="1" x14ac:dyDescent="0.25">
      <c r="A5" s="17"/>
      <c r="B5" s="18"/>
      <c r="C5" s="3" t="s">
        <v>4</v>
      </c>
      <c r="D5" s="3" t="s">
        <v>5</v>
      </c>
      <c r="E5" s="3" t="s">
        <v>6</v>
      </c>
      <c r="F5" s="3" t="s">
        <v>7</v>
      </c>
      <c r="G5" s="17"/>
      <c r="H5" s="3" t="s">
        <v>4</v>
      </c>
      <c r="I5" s="3" t="s">
        <v>5</v>
      </c>
      <c r="J5" s="3" t="s">
        <v>6</v>
      </c>
      <c r="K5" s="3" t="s">
        <v>7</v>
      </c>
      <c r="L5" s="17"/>
      <c r="M5" s="3" t="s">
        <v>4</v>
      </c>
      <c r="N5" s="3" t="s">
        <v>5</v>
      </c>
      <c r="O5" s="3" t="s">
        <v>6</v>
      </c>
      <c r="P5" s="3" t="s">
        <v>7</v>
      </c>
      <c r="Q5" s="17"/>
      <c r="R5" s="1"/>
    </row>
    <row r="6" spans="1:18" x14ac:dyDescent="0.25">
      <c r="A6" s="16" t="s">
        <v>11</v>
      </c>
      <c r="B6" s="6" t="s">
        <v>8</v>
      </c>
      <c r="C6" s="8">
        <v>0</v>
      </c>
      <c r="D6" s="8">
        <v>0</v>
      </c>
      <c r="E6" s="8">
        <v>0</v>
      </c>
      <c r="F6" s="8">
        <v>0</v>
      </c>
      <c r="G6" s="8">
        <v>0</v>
      </c>
      <c r="H6" s="8">
        <v>0</v>
      </c>
      <c r="I6" s="8">
        <v>0</v>
      </c>
      <c r="J6" s="8">
        <v>0</v>
      </c>
      <c r="K6" s="8">
        <v>0</v>
      </c>
      <c r="L6" s="8">
        <v>0</v>
      </c>
      <c r="M6" s="4" t="s">
        <v>14</v>
      </c>
      <c r="N6" s="4" t="s">
        <v>14</v>
      </c>
      <c r="O6" s="4" t="s">
        <v>14</v>
      </c>
      <c r="P6" s="4" t="s">
        <v>14</v>
      </c>
      <c r="Q6" s="4" t="s">
        <v>14</v>
      </c>
      <c r="R6" s="1"/>
    </row>
    <row r="7" spans="1:18" x14ac:dyDescent="0.25">
      <c r="A7" s="16"/>
      <c r="B7" s="6" t="s">
        <v>9</v>
      </c>
      <c r="C7" s="8">
        <v>0</v>
      </c>
      <c r="D7" s="8">
        <v>0</v>
      </c>
      <c r="E7" s="8">
        <v>0</v>
      </c>
      <c r="F7" s="8">
        <v>0</v>
      </c>
      <c r="G7" s="8">
        <v>0</v>
      </c>
      <c r="H7" s="8">
        <v>0</v>
      </c>
      <c r="I7" s="8">
        <v>0</v>
      </c>
      <c r="J7" s="8">
        <v>0</v>
      </c>
      <c r="K7" s="8">
        <v>0</v>
      </c>
      <c r="L7" s="8">
        <v>0</v>
      </c>
      <c r="M7" s="4" t="s">
        <v>14</v>
      </c>
      <c r="N7" s="4" t="s">
        <v>14</v>
      </c>
      <c r="O7" s="4" t="s">
        <v>14</v>
      </c>
      <c r="P7" s="4" t="s">
        <v>14</v>
      </c>
      <c r="Q7" s="4" t="s">
        <v>14</v>
      </c>
      <c r="R7" s="1"/>
    </row>
    <row r="8" spans="1:18" x14ac:dyDescent="0.25">
      <c r="A8" s="16"/>
      <c r="B8" s="6" t="s">
        <v>10</v>
      </c>
      <c r="C8" s="8">
        <v>0</v>
      </c>
      <c r="D8" s="8">
        <v>0</v>
      </c>
      <c r="E8" s="8">
        <v>0</v>
      </c>
      <c r="F8" s="8">
        <f>15318+4462+10403</f>
        <v>30183</v>
      </c>
      <c r="G8" s="8">
        <f>F8</f>
        <v>30183</v>
      </c>
      <c r="H8" s="8">
        <v>0</v>
      </c>
      <c r="I8" s="8">
        <v>0</v>
      </c>
      <c r="J8" s="8">
        <v>0</v>
      </c>
      <c r="K8" s="8">
        <v>34678</v>
      </c>
      <c r="L8" s="8">
        <f>K8</f>
        <v>34678</v>
      </c>
      <c r="M8" s="4" t="s">
        <v>14</v>
      </c>
      <c r="N8" s="4" t="s">
        <v>14</v>
      </c>
      <c r="O8" s="4" t="s">
        <v>14</v>
      </c>
      <c r="P8" s="4">
        <f>L8-G8</f>
        <v>4495</v>
      </c>
      <c r="Q8" s="4">
        <f>L8-G8</f>
        <v>4495</v>
      </c>
      <c r="R8" s="1"/>
    </row>
    <row r="9" spans="1:18" ht="39" customHeight="1" x14ac:dyDescent="0.25">
      <c r="A9" s="16"/>
      <c r="B9" s="7" t="s">
        <v>17</v>
      </c>
      <c r="C9" s="8">
        <v>0</v>
      </c>
      <c r="D9" s="8">
        <v>0</v>
      </c>
      <c r="E9" s="8">
        <v>0</v>
      </c>
      <c r="F9" s="8">
        <f>F8</f>
        <v>30183</v>
      </c>
      <c r="G9" s="8">
        <f>F9</f>
        <v>30183</v>
      </c>
      <c r="H9" s="8">
        <v>0</v>
      </c>
      <c r="I9" s="8">
        <v>0</v>
      </c>
      <c r="J9" s="8">
        <v>0</v>
      </c>
      <c r="K9" s="8">
        <f>K8</f>
        <v>34678</v>
      </c>
      <c r="L9" s="8">
        <f>K9</f>
        <v>34678</v>
      </c>
      <c r="M9" s="4" t="s">
        <v>14</v>
      </c>
      <c r="N9" s="4" t="s">
        <v>14</v>
      </c>
      <c r="O9" s="4" t="s">
        <v>14</v>
      </c>
      <c r="P9" s="4">
        <f>L9-G9</f>
        <v>4495</v>
      </c>
      <c r="Q9" s="4">
        <f t="shared" ref="Q9:Q12" si="0">L9-G9</f>
        <v>4495</v>
      </c>
      <c r="R9" s="1"/>
    </row>
    <row r="10" spans="1:18" x14ac:dyDescent="0.25">
      <c r="A10" s="16" t="s">
        <v>13</v>
      </c>
      <c r="B10" s="6" t="s">
        <v>8</v>
      </c>
      <c r="C10" s="8">
        <v>0</v>
      </c>
      <c r="D10" s="8">
        <v>0</v>
      </c>
      <c r="E10" s="8">
        <f>2+3</f>
        <v>5</v>
      </c>
      <c r="F10" s="8">
        <f>0+1</f>
        <v>1</v>
      </c>
      <c r="G10" s="8">
        <f>SUM(C10:F10)</f>
        <v>6</v>
      </c>
      <c r="H10" s="8">
        <v>0</v>
      </c>
      <c r="I10" s="8">
        <v>0</v>
      </c>
      <c r="J10" s="8">
        <f>2+3</f>
        <v>5</v>
      </c>
      <c r="K10" s="8">
        <f>0+1</f>
        <v>1</v>
      </c>
      <c r="L10" s="8">
        <f>SUM(H10:K10)</f>
        <v>6</v>
      </c>
      <c r="M10" s="4" t="s">
        <v>14</v>
      </c>
      <c r="N10" s="4" t="s">
        <v>14</v>
      </c>
      <c r="O10" s="4">
        <f>J10-E10</f>
        <v>0</v>
      </c>
      <c r="P10" s="4">
        <f t="shared" ref="P10:P13" si="1">K10-F10</f>
        <v>0</v>
      </c>
      <c r="Q10" s="4">
        <f t="shared" si="0"/>
        <v>0</v>
      </c>
      <c r="R10" s="1"/>
    </row>
    <row r="11" spans="1:18" x14ac:dyDescent="0.25">
      <c r="A11" s="16"/>
      <c r="B11" s="6" t="s">
        <v>9</v>
      </c>
      <c r="C11" s="8">
        <v>7</v>
      </c>
      <c r="D11" s="8">
        <v>0</v>
      </c>
      <c r="E11" s="8">
        <f>92+24+6</f>
        <v>122</v>
      </c>
      <c r="F11" s="8">
        <f>158+7+8</f>
        <v>173</v>
      </c>
      <c r="G11" s="8">
        <f t="shared" ref="G11:G13" si="2">SUM(C11:F11)</f>
        <v>302</v>
      </c>
      <c r="H11" s="8">
        <v>7</v>
      </c>
      <c r="I11" s="8">
        <v>0</v>
      </c>
      <c r="J11" s="8">
        <f>92+24+6</f>
        <v>122</v>
      </c>
      <c r="K11" s="8">
        <f>158+7+8</f>
        <v>173</v>
      </c>
      <c r="L11" s="8">
        <f t="shared" ref="L11:L13" si="3">SUM(H11:K11)</f>
        <v>302</v>
      </c>
      <c r="M11" s="4">
        <f>I11-D11</f>
        <v>0</v>
      </c>
      <c r="N11" s="4" t="s">
        <v>14</v>
      </c>
      <c r="O11" s="4">
        <f t="shared" ref="O11:O13" si="4">J11-E11</f>
        <v>0</v>
      </c>
      <c r="P11" s="4">
        <f t="shared" si="1"/>
        <v>0</v>
      </c>
      <c r="Q11" s="4">
        <f t="shared" si="0"/>
        <v>0</v>
      </c>
      <c r="R11" s="1"/>
    </row>
    <row r="12" spans="1:18" x14ac:dyDescent="0.25">
      <c r="A12" s="16"/>
      <c r="B12" s="6" t="s">
        <v>10</v>
      </c>
      <c r="C12" s="8">
        <v>2</v>
      </c>
      <c r="D12" s="8">
        <v>0</v>
      </c>
      <c r="E12" s="8">
        <f>1879+1850+533</f>
        <v>4262</v>
      </c>
      <c r="F12" s="8">
        <f>6577+2182+2113</f>
        <v>10872</v>
      </c>
      <c r="G12" s="8">
        <f t="shared" si="2"/>
        <v>15136</v>
      </c>
      <c r="H12" s="8">
        <v>10</v>
      </c>
      <c r="I12" s="8">
        <v>0</v>
      </c>
      <c r="J12" s="8">
        <v>4410</v>
      </c>
      <c r="K12" s="8">
        <v>10911</v>
      </c>
      <c r="L12" s="8">
        <f t="shared" si="3"/>
        <v>15331</v>
      </c>
      <c r="M12" s="4">
        <f>H12-C12</f>
        <v>8</v>
      </c>
      <c r="N12" s="4" t="s">
        <v>14</v>
      </c>
      <c r="O12" s="4">
        <f t="shared" si="4"/>
        <v>148</v>
      </c>
      <c r="P12" s="4">
        <f t="shared" si="1"/>
        <v>39</v>
      </c>
      <c r="Q12" s="4">
        <f t="shared" si="0"/>
        <v>195</v>
      </c>
      <c r="R12" s="1"/>
    </row>
    <row r="13" spans="1:18" ht="45" x14ac:dyDescent="0.25">
      <c r="A13" s="16"/>
      <c r="B13" s="7" t="s">
        <v>16</v>
      </c>
      <c r="C13" s="8">
        <f>C11+C12</f>
        <v>9</v>
      </c>
      <c r="D13" s="8">
        <v>0</v>
      </c>
      <c r="E13" s="8">
        <f>E10+E11+E12</f>
        <v>4389</v>
      </c>
      <c r="F13" s="8">
        <f>F10+F11+F12</f>
        <v>11046</v>
      </c>
      <c r="G13" s="8">
        <f t="shared" si="2"/>
        <v>15444</v>
      </c>
      <c r="H13" s="8">
        <f>H11+H12</f>
        <v>17</v>
      </c>
      <c r="I13" s="8">
        <v>0</v>
      </c>
      <c r="J13" s="8">
        <f>J10+J11+J12</f>
        <v>4537</v>
      </c>
      <c r="K13" s="8">
        <f>K10+K11+K12</f>
        <v>11085</v>
      </c>
      <c r="L13" s="8">
        <f t="shared" si="3"/>
        <v>15639</v>
      </c>
      <c r="M13" s="4">
        <f>H13-C13</f>
        <v>8</v>
      </c>
      <c r="N13" s="4" t="s">
        <v>14</v>
      </c>
      <c r="O13" s="4">
        <f t="shared" si="4"/>
        <v>148</v>
      </c>
      <c r="P13" s="4">
        <f t="shared" si="1"/>
        <v>39</v>
      </c>
      <c r="Q13" s="4">
        <f>L13-G13</f>
        <v>195</v>
      </c>
      <c r="R13" s="1"/>
    </row>
    <row r="14" spans="1:18" x14ac:dyDescent="0.25">
      <c r="A14" s="17" t="s">
        <v>15</v>
      </c>
      <c r="B14" s="17"/>
      <c r="C14" s="8">
        <f>C9+C13</f>
        <v>9</v>
      </c>
      <c r="D14" s="8">
        <v>0</v>
      </c>
      <c r="E14" s="8">
        <f>SUM(E9+E13)</f>
        <v>4389</v>
      </c>
      <c r="F14" s="8">
        <f>SUM(F9+F13)</f>
        <v>41229</v>
      </c>
      <c r="G14" s="8">
        <f>SUM(G9+G13)</f>
        <v>45627</v>
      </c>
      <c r="H14" s="8">
        <f>H9+H13</f>
        <v>17</v>
      </c>
      <c r="I14" s="8">
        <v>0</v>
      </c>
      <c r="J14" s="8">
        <f>SUM(J9+J13)</f>
        <v>4537</v>
      </c>
      <c r="K14" s="8">
        <f>SUM(K9+K13)</f>
        <v>45763</v>
      </c>
      <c r="L14" s="8">
        <f>SUM(L9+L13)</f>
        <v>50317</v>
      </c>
      <c r="M14" s="4">
        <f>H14-C14</f>
        <v>8</v>
      </c>
      <c r="N14" s="4" t="s">
        <v>14</v>
      </c>
      <c r="O14" s="4">
        <f t="shared" ref="O14" si="5">J14-E14</f>
        <v>148</v>
      </c>
      <c r="P14" s="4">
        <f t="shared" ref="P14" si="6">K14-F14</f>
        <v>4534</v>
      </c>
      <c r="Q14" s="4">
        <f t="shared" ref="Q14" si="7">L14-G14</f>
        <v>4690</v>
      </c>
      <c r="R14" s="1"/>
    </row>
    <row r="15" spans="1:18" s="5" customFormat="1" ht="43.5" customHeight="1" x14ac:dyDescent="0.25">
      <c r="A15" s="13" t="s">
        <v>18</v>
      </c>
      <c r="B15" s="14"/>
      <c r="C15" s="14"/>
      <c r="D15" s="14"/>
      <c r="E15" s="14"/>
      <c r="F15" s="14"/>
      <c r="G15" s="14"/>
      <c r="H15" s="14"/>
      <c r="I15" s="14"/>
      <c r="J15" s="14"/>
      <c r="K15" s="14"/>
      <c r="L15" s="14"/>
      <c r="M15" s="14"/>
      <c r="N15" s="14"/>
      <c r="O15" s="14"/>
      <c r="P15" s="14"/>
      <c r="Q15" s="14"/>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4:B14"/>
    <mergeCell ref="A1:Q1"/>
    <mergeCell ref="A15:Q15"/>
    <mergeCell ref="A2:Q2"/>
    <mergeCell ref="A6:A9"/>
    <mergeCell ref="A10:A13"/>
    <mergeCell ref="H3:L3"/>
    <mergeCell ref="H4:K4"/>
    <mergeCell ref="L4:L5"/>
    <mergeCell ref="A3:B3"/>
    <mergeCell ref="C3:G3"/>
    <mergeCell ref="C4:F4"/>
    <mergeCell ref="G4:G5"/>
    <mergeCell ref="B4:B5"/>
    <mergeCell ref="A4:A5"/>
    <mergeCell ref="M3:Q3"/>
    <mergeCell ref="M4:P4"/>
    <mergeCell ref="Q4:Q5"/>
  </mergeCells>
  <pageMargins left="0.19685039370078741" right="0.19685039370078741" top="0.19685039370078741"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M6" sqref="M6:Q14"/>
    </sheetView>
  </sheetViews>
  <sheetFormatPr defaultRowHeight="15" x14ac:dyDescent="0.25"/>
  <cols>
    <col min="1" max="1" width="33.42578125" customWidth="1"/>
    <col min="2" max="2" width="19.5703125" customWidth="1"/>
    <col min="13" max="13" width="11.5703125" bestFit="1" customWidth="1"/>
    <col min="15" max="17" width="12.28515625" bestFit="1" customWidth="1"/>
  </cols>
  <sheetData>
    <row r="1" spans="1:18" ht="48.75" customHeight="1" x14ac:dyDescent="0.25">
      <c r="A1" s="19" t="s">
        <v>20</v>
      </c>
      <c r="B1" s="19"/>
      <c r="C1" s="19"/>
      <c r="D1" s="19"/>
      <c r="E1" s="19"/>
      <c r="F1" s="19"/>
      <c r="G1" s="19"/>
      <c r="H1" s="19"/>
      <c r="I1" s="19"/>
      <c r="J1" s="19"/>
      <c r="K1" s="19"/>
      <c r="L1" s="19"/>
      <c r="M1" s="19"/>
      <c r="N1" s="19"/>
      <c r="O1" s="19"/>
      <c r="P1" s="19"/>
      <c r="Q1" s="19"/>
    </row>
    <row r="2" spans="1:18" ht="20.25" customHeight="1" x14ac:dyDescent="0.25">
      <c r="A2" s="15" t="s">
        <v>19</v>
      </c>
      <c r="B2" s="15"/>
      <c r="C2" s="15"/>
      <c r="D2" s="15"/>
      <c r="E2" s="15"/>
      <c r="F2" s="15"/>
      <c r="G2" s="15"/>
      <c r="H2" s="15"/>
      <c r="I2" s="15"/>
      <c r="J2" s="15"/>
      <c r="K2" s="15"/>
      <c r="L2" s="15"/>
      <c r="M2" s="15"/>
      <c r="N2" s="15"/>
      <c r="O2" s="15"/>
      <c r="P2" s="15"/>
      <c r="Q2" s="15"/>
    </row>
    <row r="3" spans="1:18" x14ac:dyDescent="0.25">
      <c r="A3" s="17" t="s">
        <v>2</v>
      </c>
      <c r="B3" s="17"/>
      <c r="C3" s="17">
        <v>2021</v>
      </c>
      <c r="D3" s="17"/>
      <c r="E3" s="17"/>
      <c r="F3" s="17"/>
      <c r="G3" s="17"/>
      <c r="H3" s="17">
        <v>2022</v>
      </c>
      <c r="I3" s="17"/>
      <c r="J3" s="17"/>
      <c r="K3" s="17"/>
      <c r="L3" s="17"/>
      <c r="M3" s="17" t="s">
        <v>21</v>
      </c>
      <c r="N3" s="17"/>
      <c r="O3" s="17"/>
      <c r="P3" s="17"/>
      <c r="Q3" s="17"/>
      <c r="R3" s="1"/>
    </row>
    <row r="4" spans="1:18" x14ac:dyDescent="0.25">
      <c r="A4" s="17" t="s">
        <v>0</v>
      </c>
      <c r="B4" s="17" t="s">
        <v>1</v>
      </c>
      <c r="C4" s="17" t="s">
        <v>3</v>
      </c>
      <c r="D4" s="17"/>
      <c r="E4" s="17"/>
      <c r="F4" s="17"/>
      <c r="G4" s="17" t="s">
        <v>12</v>
      </c>
      <c r="H4" s="17" t="s">
        <v>3</v>
      </c>
      <c r="I4" s="17"/>
      <c r="J4" s="17"/>
      <c r="K4" s="17"/>
      <c r="L4" s="17" t="s">
        <v>12</v>
      </c>
      <c r="M4" s="17" t="s">
        <v>3</v>
      </c>
      <c r="N4" s="17"/>
      <c r="O4" s="17"/>
      <c r="P4" s="17"/>
      <c r="Q4" s="17" t="s">
        <v>12</v>
      </c>
      <c r="R4" s="1"/>
    </row>
    <row r="5" spans="1:18" ht="46.5" customHeight="1" x14ac:dyDescent="0.25">
      <c r="A5" s="17"/>
      <c r="B5" s="18"/>
      <c r="C5" s="9" t="s">
        <v>4</v>
      </c>
      <c r="D5" s="9" t="s">
        <v>5</v>
      </c>
      <c r="E5" s="9" t="s">
        <v>6</v>
      </c>
      <c r="F5" s="9" t="s">
        <v>7</v>
      </c>
      <c r="G5" s="17"/>
      <c r="H5" s="9" t="s">
        <v>4</v>
      </c>
      <c r="I5" s="9" t="s">
        <v>5</v>
      </c>
      <c r="J5" s="9" t="s">
        <v>6</v>
      </c>
      <c r="K5" s="9" t="s">
        <v>7</v>
      </c>
      <c r="L5" s="17"/>
      <c r="M5" s="9" t="s">
        <v>4</v>
      </c>
      <c r="N5" s="9" t="s">
        <v>5</v>
      </c>
      <c r="O5" s="9" t="s">
        <v>6</v>
      </c>
      <c r="P5" s="9" t="s">
        <v>7</v>
      </c>
      <c r="Q5" s="17"/>
      <c r="R5" s="1"/>
    </row>
    <row r="6" spans="1:18" x14ac:dyDescent="0.25">
      <c r="A6" s="16" t="s">
        <v>11</v>
      </c>
      <c r="B6" s="6" t="s">
        <v>8</v>
      </c>
      <c r="C6" s="8"/>
      <c r="D6" s="8"/>
      <c r="E6" s="8"/>
      <c r="F6" s="8"/>
      <c r="G6" s="8"/>
      <c r="H6" s="8"/>
      <c r="I6" s="8"/>
      <c r="J6" s="8"/>
      <c r="K6" s="8"/>
      <c r="L6" s="8"/>
      <c r="M6" s="4"/>
      <c r="N6" s="4"/>
      <c r="O6" s="4"/>
      <c r="P6" s="4"/>
      <c r="Q6" s="4"/>
      <c r="R6" s="1"/>
    </row>
    <row r="7" spans="1:18" x14ac:dyDescent="0.25">
      <c r="A7" s="16"/>
      <c r="B7" s="6" t="s">
        <v>9</v>
      </c>
      <c r="C7" s="8"/>
      <c r="D7" s="8"/>
      <c r="E7" s="8"/>
      <c r="F7" s="8"/>
      <c r="G7" s="8"/>
      <c r="H7" s="8"/>
      <c r="I7" s="8"/>
      <c r="J7" s="8"/>
      <c r="K7" s="8"/>
      <c r="L7" s="8"/>
      <c r="M7" s="4"/>
      <c r="N7" s="4"/>
      <c r="O7" s="4"/>
      <c r="P7" s="4"/>
      <c r="Q7" s="4"/>
      <c r="R7" s="1"/>
    </row>
    <row r="8" spans="1:18" x14ac:dyDescent="0.25">
      <c r="A8" s="16"/>
      <c r="B8" s="6" t="s">
        <v>10</v>
      </c>
      <c r="C8" s="8"/>
      <c r="D8" s="8"/>
      <c r="E8" s="8"/>
      <c r="F8" s="8"/>
      <c r="G8" s="8"/>
      <c r="H8" s="8"/>
      <c r="I8" s="8"/>
      <c r="J8" s="8"/>
      <c r="K8" s="8">
        <v>15318</v>
      </c>
      <c r="L8" s="8">
        <f>K8</f>
        <v>15318</v>
      </c>
      <c r="M8" s="12"/>
      <c r="N8" s="12"/>
      <c r="O8" s="12"/>
      <c r="P8" s="12"/>
      <c r="Q8" s="12"/>
      <c r="R8" s="1"/>
    </row>
    <row r="9" spans="1:18" ht="39" customHeight="1" x14ac:dyDescent="0.25">
      <c r="A9" s="16"/>
      <c r="B9" s="10" t="s">
        <v>17</v>
      </c>
      <c r="C9" s="8"/>
      <c r="D9" s="8"/>
      <c r="E9" s="8"/>
      <c r="F9" s="8"/>
      <c r="G9" s="8"/>
      <c r="H9" s="8"/>
      <c r="I9" s="8"/>
      <c r="J9" s="8"/>
      <c r="K9" s="8">
        <f>K8</f>
        <v>15318</v>
      </c>
      <c r="L9" s="8">
        <f>K9</f>
        <v>15318</v>
      </c>
      <c r="M9" s="12"/>
      <c r="N9" s="12"/>
      <c r="O9" s="12"/>
      <c r="P9" s="12"/>
      <c r="Q9" s="12"/>
      <c r="R9" s="1"/>
    </row>
    <row r="10" spans="1:18" x14ac:dyDescent="0.25">
      <c r="A10" s="16" t="s">
        <v>13</v>
      </c>
      <c r="B10" s="6" t="s">
        <v>8</v>
      </c>
      <c r="C10" s="8"/>
      <c r="D10" s="8"/>
      <c r="E10" s="8"/>
      <c r="F10" s="8"/>
      <c r="G10" s="8"/>
      <c r="H10" s="8"/>
      <c r="I10" s="8"/>
      <c r="J10" s="8">
        <v>2</v>
      </c>
      <c r="K10" s="8">
        <v>0</v>
      </c>
      <c r="L10" s="8">
        <f>SUM(H10:K10)</f>
        <v>2</v>
      </c>
      <c r="M10" s="12"/>
      <c r="N10" s="12"/>
      <c r="O10" s="12"/>
      <c r="P10" s="12"/>
      <c r="Q10" s="12"/>
      <c r="R10" s="1"/>
    </row>
    <row r="11" spans="1:18" x14ac:dyDescent="0.25">
      <c r="A11" s="16"/>
      <c r="B11" s="6" t="s">
        <v>9</v>
      </c>
      <c r="C11" s="8"/>
      <c r="D11" s="8"/>
      <c r="E11" s="8"/>
      <c r="F11" s="8"/>
      <c r="G11" s="8"/>
      <c r="H11" s="8">
        <v>7</v>
      </c>
      <c r="I11" s="8"/>
      <c r="J11" s="8">
        <v>92</v>
      </c>
      <c r="K11" s="8">
        <v>158</v>
      </c>
      <c r="L11" s="8">
        <f t="shared" ref="L11:L13" si="0">SUM(H11:K11)</f>
        <v>257</v>
      </c>
      <c r="M11" s="12"/>
      <c r="N11" s="12"/>
      <c r="O11" s="12"/>
      <c r="P11" s="12"/>
      <c r="Q11" s="12"/>
      <c r="R11" s="1"/>
    </row>
    <row r="12" spans="1:18" x14ac:dyDescent="0.25">
      <c r="A12" s="16"/>
      <c r="B12" s="6" t="s">
        <v>10</v>
      </c>
      <c r="C12" s="8"/>
      <c r="D12" s="8"/>
      <c r="E12" s="8"/>
      <c r="F12" s="8"/>
      <c r="G12" s="8"/>
      <c r="H12" s="8">
        <v>2</v>
      </c>
      <c r="I12" s="8"/>
      <c r="J12" s="8">
        <v>1879</v>
      </c>
      <c r="K12" s="8">
        <v>6577</v>
      </c>
      <c r="L12" s="8">
        <f t="shared" si="0"/>
        <v>8458</v>
      </c>
      <c r="M12" s="12"/>
      <c r="N12" s="12"/>
      <c r="O12" s="12"/>
      <c r="P12" s="12"/>
      <c r="Q12" s="12"/>
      <c r="R12" s="1"/>
    </row>
    <row r="13" spans="1:18" ht="45" x14ac:dyDescent="0.25">
      <c r="A13" s="16"/>
      <c r="B13" s="10" t="s">
        <v>16</v>
      </c>
      <c r="C13" s="8"/>
      <c r="D13" s="8"/>
      <c r="E13" s="8"/>
      <c r="F13" s="8"/>
      <c r="G13" s="8"/>
      <c r="H13" s="8">
        <f>H11+H12</f>
        <v>9</v>
      </c>
      <c r="I13" s="8"/>
      <c r="J13" s="8">
        <f>J10+J11+J12</f>
        <v>1973</v>
      </c>
      <c r="K13" s="8">
        <f>K10+K11+K12</f>
        <v>6735</v>
      </c>
      <c r="L13" s="8">
        <f t="shared" si="0"/>
        <v>8717</v>
      </c>
      <c r="M13" s="12"/>
      <c r="N13" s="12"/>
      <c r="O13" s="12"/>
      <c r="P13" s="12"/>
      <c r="Q13" s="12"/>
      <c r="R13" s="1"/>
    </row>
    <row r="14" spans="1:18" x14ac:dyDescent="0.25">
      <c r="A14" s="17" t="s">
        <v>15</v>
      </c>
      <c r="B14" s="17"/>
      <c r="C14" s="8"/>
      <c r="D14" s="8"/>
      <c r="E14" s="8"/>
      <c r="F14" s="8"/>
      <c r="G14" s="8"/>
      <c r="H14" s="8">
        <f>H9+H13</f>
        <v>9</v>
      </c>
      <c r="I14" s="8"/>
      <c r="J14" s="8">
        <f>SUM(J9+J13)</f>
        <v>1973</v>
      </c>
      <c r="K14" s="8">
        <f>SUM(K9+K13)</f>
        <v>22053</v>
      </c>
      <c r="L14" s="8">
        <f>SUM(L9+L13)</f>
        <v>24035</v>
      </c>
      <c r="M14" s="12"/>
      <c r="N14" s="12"/>
      <c r="O14" s="12"/>
      <c r="P14" s="12"/>
      <c r="Q14" s="12"/>
      <c r="R14" s="1"/>
    </row>
    <row r="15" spans="1:18" s="5" customFormat="1" ht="43.5" customHeight="1" x14ac:dyDescent="0.25">
      <c r="A15" s="13" t="s">
        <v>18</v>
      </c>
      <c r="B15" s="14"/>
      <c r="C15" s="14"/>
      <c r="D15" s="14"/>
      <c r="E15" s="14"/>
      <c r="F15" s="14"/>
      <c r="G15" s="14"/>
      <c r="H15" s="14"/>
      <c r="I15" s="14"/>
      <c r="J15" s="14"/>
      <c r="K15" s="14"/>
      <c r="L15" s="14"/>
      <c r="M15" s="14"/>
      <c r="N15" s="14"/>
      <c r="O15" s="14"/>
      <c r="P15" s="14"/>
      <c r="Q15" s="14"/>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5:Q15"/>
    <mergeCell ref="A4:A5"/>
    <mergeCell ref="B4:B5"/>
    <mergeCell ref="C4:F4"/>
    <mergeCell ref="G4:G5"/>
    <mergeCell ref="H4:K4"/>
    <mergeCell ref="L4:L5"/>
    <mergeCell ref="M4:P4"/>
    <mergeCell ref="Q4:Q5"/>
    <mergeCell ref="A6:A9"/>
    <mergeCell ref="A10:A13"/>
    <mergeCell ref="A14:B14"/>
    <mergeCell ref="A1:Q1"/>
    <mergeCell ref="A2:Q2"/>
    <mergeCell ref="A3:B3"/>
    <mergeCell ref="C3:G3"/>
    <mergeCell ref="H3:L3"/>
    <mergeCell ref="M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K11" sqref="K11"/>
    </sheetView>
  </sheetViews>
  <sheetFormatPr defaultRowHeight="15" x14ac:dyDescent="0.25"/>
  <cols>
    <col min="1" max="1" width="33.42578125" customWidth="1"/>
    <col min="2" max="2" width="19.5703125" customWidth="1"/>
    <col min="15" max="15" width="11.7109375" customWidth="1"/>
    <col min="16" max="16" width="11.5703125" bestFit="1" customWidth="1"/>
    <col min="17" max="17" width="11.85546875" customWidth="1"/>
  </cols>
  <sheetData>
    <row r="1" spans="1:18" ht="48.75" customHeight="1" x14ac:dyDescent="0.25">
      <c r="A1" s="19" t="s">
        <v>20</v>
      </c>
      <c r="B1" s="19"/>
      <c r="C1" s="19"/>
      <c r="D1" s="19"/>
      <c r="E1" s="19"/>
      <c r="F1" s="19"/>
      <c r="G1" s="19"/>
      <c r="H1" s="19"/>
      <c r="I1" s="19"/>
      <c r="J1" s="19"/>
      <c r="K1" s="19"/>
      <c r="L1" s="19"/>
      <c r="M1" s="19"/>
      <c r="N1" s="19"/>
      <c r="O1" s="19"/>
      <c r="P1" s="19"/>
      <c r="Q1" s="19"/>
    </row>
    <row r="2" spans="1:18" ht="20.25" customHeight="1" x14ac:dyDescent="0.25">
      <c r="A2" s="15" t="s">
        <v>19</v>
      </c>
      <c r="B2" s="15"/>
      <c r="C2" s="15"/>
      <c r="D2" s="15"/>
      <c r="E2" s="15"/>
      <c r="F2" s="15"/>
      <c r="G2" s="15"/>
      <c r="H2" s="15"/>
      <c r="I2" s="15"/>
      <c r="J2" s="15"/>
      <c r="K2" s="15"/>
      <c r="L2" s="15"/>
      <c r="M2" s="15"/>
      <c r="N2" s="15"/>
      <c r="O2" s="15"/>
      <c r="P2" s="15"/>
      <c r="Q2" s="15"/>
    </row>
    <row r="3" spans="1:18" x14ac:dyDescent="0.25">
      <c r="A3" s="17" t="s">
        <v>2</v>
      </c>
      <c r="B3" s="17"/>
      <c r="C3" s="17">
        <v>2021</v>
      </c>
      <c r="D3" s="17"/>
      <c r="E3" s="17"/>
      <c r="F3" s="17"/>
      <c r="G3" s="17"/>
      <c r="H3" s="17">
        <v>2022</v>
      </c>
      <c r="I3" s="17"/>
      <c r="J3" s="17"/>
      <c r="K3" s="17"/>
      <c r="L3" s="17"/>
      <c r="M3" s="17" t="s">
        <v>21</v>
      </c>
      <c r="N3" s="17"/>
      <c r="O3" s="17"/>
      <c r="P3" s="17"/>
      <c r="Q3" s="17"/>
      <c r="R3" s="1"/>
    </row>
    <row r="4" spans="1:18" x14ac:dyDescent="0.25">
      <c r="A4" s="17" t="s">
        <v>0</v>
      </c>
      <c r="B4" s="17" t="s">
        <v>1</v>
      </c>
      <c r="C4" s="17" t="s">
        <v>3</v>
      </c>
      <c r="D4" s="17"/>
      <c r="E4" s="17"/>
      <c r="F4" s="17"/>
      <c r="G4" s="17" t="s">
        <v>12</v>
      </c>
      <c r="H4" s="17" t="s">
        <v>3</v>
      </c>
      <c r="I4" s="17"/>
      <c r="J4" s="17"/>
      <c r="K4" s="17"/>
      <c r="L4" s="17" t="s">
        <v>12</v>
      </c>
      <c r="M4" s="17" t="s">
        <v>3</v>
      </c>
      <c r="N4" s="17"/>
      <c r="O4" s="17"/>
      <c r="P4" s="17"/>
      <c r="Q4" s="17" t="s">
        <v>12</v>
      </c>
      <c r="R4" s="1"/>
    </row>
    <row r="5" spans="1:18" ht="46.5" customHeight="1" x14ac:dyDescent="0.25">
      <c r="A5" s="17"/>
      <c r="B5" s="18"/>
      <c r="C5" s="9" t="s">
        <v>4</v>
      </c>
      <c r="D5" s="9" t="s">
        <v>5</v>
      </c>
      <c r="E5" s="9" t="s">
        <v>6</v>
      </c>
      <c r="F5" s="9" t="s">
        <v>7</v>
      </c>
      <c r="G5" s="17"/>
      <c r="H5" s="9" t="s">
        <v>4</v>
      </c>
      <c r="I5" s="9" t="s">
        <v>5</v>
      </c>
      <c r="J5" s="9" t="s">
        <v>6</v>
      </c>
      <c r="K5" s="9" t="s">
        <v>7</v>
      </c>
      <c r="L5" s="17"/>
      <c r="M5" s="9" t="s">
        <v>4</v>
      </c>
      <c r="N5" s="9" t="s">
        <v>5</v>
      </c>
      <c r="O5" s="9" t="s">
        <v>6</v>
      </c>
      <c r="P5" s="9" t="s">
        <v>7</v>
      </c>
      <c r="Q5" s="17"/>
      <c r="R5" s="1"/>
    </row>
    <row r="6" spans="1:18" x14ac:dyDescent="0.25">
      <c r="A6" s="16" t="s">
        <v>11</v>
      </c>
      <c r="B6" s="6" t="s">
        <v>8</v>
      </c>
      <c r="C6" s="4"/>
      <c r="D6" s="4"/>
      <c r="E6" s="8"/>
      <c r="F6" s="8"/>
      <c r="G6" s="8"/>
      <c r="H6" s="8"/>
      <c r="I6" s="8"/>
      <c r="J6" s="8"/>
      <c r="K6" s="8"/>
      <c r="L6" s="8"/>
      <c r="M6" s="4" t="s">
        <v>14</v>
      </c>
      <c r="N6" s="4" t="s">
        <v>14</v>
      </c>
      <c r="O6" s="4" t="s">
        <v>14</v>
      </c>
      <c r="P6" s="4" t="s">
        <v>14</v>
      </c>
      <c r="Q6" s="4" t="s">
        <v>14</v>
      </c>
      <c r="R6" s="1"/>
    </row>
    <row r="7" spans="1:18" x14ac:dyDescent="0.25">
      <c r="A7" s="16"/>
      <c r="B7" s="6" t="s">
        <v>9</v>
      </c>
      <c r="C7" s="4"/>
      <c r="D7" s="4"/>
      <c r="E7" s="8"/>
      <c r="F7" s="8"/>
      <c r="G7" s="8"/>
      <c r="H7" s="8"/>
      <c r="I7" s="8"/>
      <c r="J7" s="8"/>
      <c r="K7" s="8"/>
      <c r="L7" s="8"/>
      <c r="M7" s="4" t="s">
        <v>14</v>
      </c>
      <c r="N7" s="4" t="s">
        <v>14</v>
      </c>
      <c r="O7" s="4" t="s">
        <v>14</v>
      </c>
      <c r="P7" s="4" t="s">
        <v>14</v>
      </c>
      <c r="Q7" s="4" t="s">
        <v>14</v>
      </c>
      <c r="R7" s="1"/>
    </row>
    <row r="8" spans="1:18" x14ac:dyDescent="0.25">
      <c r="A8" s="16"/>
      <c r="B8" s="6" t="s">
        <v>10</v>
      </c>
      <c r="C8" s="4"/>
      <c r="D8" s="4"/>
      <c r="E8" s="8"/>
      <c r="F8" s="8"/>
      <c r="G8" s="8"/>
      <c r="H8" s="8"/>
      <c r="I8" s="8"/>
      <c r="J8" s="8"/>
      <c r="K8" s="8">
        <v>4462</v>
      </c>
      <c r="L8" s="8">
        <f>K8</f>
        <v>4462</v>
      </c>
      <c r="M8" s="4" t="s">
        <v>14</v>
      </c>
      <c r="N8" s="4" t="s">
        <v>14</v>
      </c>
      <c r="O8" s="4" t="s">
        <v>14</v>
      </c>
      <c r="P8" s="11"/>
      <c r="Q8" s="11"/>
      <c r="R8" s="1"/>
    </row>
    <row r="9" spans="1:18" ht="39" customHeight="1" x14ac:dyDescent="0.25">
      <c r="A9" s="16"/>
      <c r="B9" s="10" t="s">
        <v>17</v>
      </c>
      <c r="C9" s="4"/>
      <c r="D9" s="4"/>
      <c r="E9" s="8"/>
      <c r="F9" s="8"/>
      <c r="G9" s="8"/>
      <c r="H9" s="8"/>
      <c r="I9" s="8"/>
      <c r="J9" s="8"/>
      <c r="K9" s="8">
        <f>K8</f>
        <v>4462</v>
      </c>
      <c r="L9" s="8">
        <f>K9</f>
        <v>4462</v>
      </c>
      <c r="M9" s="4" t="s">
        <v>14</v>
      </c>
      <c r="N9" s="4" t="s">
        <v>14</v>
      </c>
      <c r="O9" s="4" t="s">
        <v>14</v>
      </c>
      <c r="P9" s="11"/>
      <c r="Q9" s="11"/>
      <c r="R9" s="1"/>
    </row>
    <row r="10" spans="1:18" x14ac:dyDescent="0.25">
      <c r="A10" s="16" t="s">
        <v>13</v>
      </c>
      <c r="B10" s="6" t="s">
        <v>8</v>
      </c>
      <c r="C10" s="4"/>
      <c r="D10" s="4"/>
      <c r="E10" s="8"/>
      <c r="F10" s="8"/>
      <c r="G10" s="8"/>
      <c r="H10" s="8"/>
      <c r="I10" s="8"/>
      <c r="J10" s="8">
        <v>3</v>
      </c>
      <c r="K10" s="8">
        <v>1</v>
      </c>
      <c r="L10" s="8">
        <f>SUM(H10:K10)</f>
        <v>4</v>
      </c>
      <c r="M10" s="4" t="s">
        <v>14</v>
      </c>
      <c r="N10" s="4" t="s">
        <v>14</v>
      </c>
      <c r="O10" s="11"/>
      <c r="P10" s="11"/>
      <c r="Q10" s="11"/>
      <c r="R10" s="1"/>
    </row>
    <row r="11" spans="1:18" x14ac:dyDescent="0.25">
      <c r="A11" s="16"/>
      <c r="B11" s="6" t="s">
        <v>9</v>
      </c>
      <c r="C11" s="4"/>
      <c r="D11" s="4"/>
      <c r="E11" s="8"/>
      <c r="F11" s="8"/>
      <c r="G11" s="8"/>
      <c r="H11" s="8"/>
      <c r="I11" s="8"/>
      <c r="J11" s="8">
        <v>24</v>
      </c>
      <c r="K11" s="8">
        <v>7</v>
      </c>
      <c r="L11" s="8">
        <f t="shared" ref="L11:L13" si="0">SUM(H11:K11)</f>
        <v>31</v>
      </c>
      <c r="M11" s="4" t="s">
        <v>14</v>
      </c>
      <c r="N11" s="4" t="s">
        <v>14</v>
      </c>
      <c r="O11" s="11"/>
      <c r="P11" s="11"/>
      <c r="Q11" s="11"/>
      <c r="R11" s="1"/>
    </row>
    <row r="12" spans="1:18" x14ac:dyDescent="0.25">
      <c r="A12" s="16"/>
      <c r="B12" s="6" t="s">
        <v>10</v>
      </c>
      <c r="C12" s="4"/>
      <c r="D12" s="4"/>
      <c r="E12" s="8"/>
      <c r="F12" s="8"/>
      <c r="G12" s="8"/>
      <c r="H12" s="8"/>
      <c r="I12" s="8"/>
      <c r="J12" s="8">
        <v>1850</v>
      </c>
      <c r="K12" s="8">
        <v>2182</v>
      </c>
      <c r="L12" s="8">
        <f t="shared" si="0"/>
        <v>4032</v>
      </c>
      <c r="M12" s="4" t="s">
        <v>14</v>
      </c>
      <c r="N12" s="4" t="s">
        <v>14</v>
      </c>
      <c r="O12" s="4"/>
      <c r="P12" s="4"/>
      <c r="Q12" s="4"/>
      <c r="R12" s="1"/>
    </row>
    <row r="13" spans="1:18" ht="45" x14ac:dyDescent="0.25">
      <c r="A13" s="16"/>
      <c r="B13" s="10" t="s">
        <v>16</v>
      </c>
      <c r="C13" s="4"/>
      <c r="D13" s="4"/>
      <c r="E13" s="8"/>
      <c r="F13" s="8"/>
      <c r="G13" s="8"/>
      <c r="H13" s="8"/>
      <c r="I13" s="8"/>
      <c r="J13" s="8">
        <f>J10+J11+J12</f>
        <v>1877</v>
      </c>
      <c r="K13" s="8">
        <f>K10+K11+K12</f>
        <v>2190</v>
      </c>
      <c r="L13" s="8">
        <f t="shared" si="0"/>
        <v>4067</v>
      </c>
      <c r="M13" s="4" t="s">
        <v>14</v>
      </c>
      <c r="N13" s="4" t="s">
        <v>14</v>
      </c>
      <c r="O13" s="4" t="s">
        <v>14</v>
      </c>
      <c r="P13" s="4" t="s">
        <v>14</v>
      </c>
      <c r="Q13" s="4" t="s">
        <v>14</v>
      </c>
      <c r="R13" s="1"/>
    </row>
    <row r="14" spans="1:18" x14ac:dyDescent="0.25">
      <c r="A14" s="17" t="s">
        <v>15</v>
      </c>
      <c r="B14" s="17"/>
      <c r="C14" s="4"/>
      <c r="D14" s="4"/>
      <c r="E14" s="8"/>
      <c r="F14" s="8"/>
      <c r="G14" s="8"/>
      <c r="H14" s="8"/>
      <c r="I14" s="8"/>
      <c r="J14" s="8">
        <f>SUM(J9+J13)</f>
        <v>1877</v>
      </c>
      <c r="K14" s="8">
        <f>SUM(K9+K13)</f>
        <v>6652</v>
      </c>
      <c r="L14" s="8">
        <f>SUM(L9+L13)</f>
        <v>8529</v>
      </c>
      <c r="M14" s="4" t="s">
        <v>14</v>
      </c>
      <c r="N14" s="4" t="s">
        <v>14</v>
      </c>
      <c r="O14" s="4" t="s">
        <v>14</v>
      </c>
      <c r="P14" s="4" t="s">
        <v>14</v>
      </c>
      <c r="Q14" s="4" t="s">
        <v>14</v>
      </c>
      <c r="R14" s="1"/>
    </row>
    <row r="15" spans="1:18" s="5" customFormat="1" ht="43.5" customHeight="1" x14ac:dyDescent="0.25">
      <c r="A15" s="13" t="s">
        <v>18</v>
      </c>
      <c r="B15" s="14"/>
      <c r="C15" s="14"/>
      <c r="D15" s="14"/>
      <c r="E15" s="14"/>
      <c r="F15" s="14"/>
      <c r="G15" s="14"/>
      <c r="H15" s="14"/>
      <c r="I15" s="14"/>
      <c r="J15" s="14"/>
      <c r="K15" s="14"/>
      <c r="L15" s="14"/>
      <c r="M15" s="14"/>
      <c r="N15" s="14"/>
      <c r="O15" s="14"/>
      <c r="P15" s="14"/>
      <c r="Q15" s="14"/>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5:Q15"/>
    <mergeCell ref="A4:A5"/>
    <mergeCell ref="B4:B5"/>
    <mergeCell ref="C4:F4"/>
    <mergeCell ref="G4:G5"/>
    <mergeCell ref="H4:K4"/>
    <mergeCell ref="L4:L5"/>
    <mergeCell ref="M4:P4"/>
    <mergeCell ref="Q4:Q5"/>
    <mergeCell ref="A6:A9"/>
    <mergeCell ref="A10:A13"/>
    <mergeCell ref="A14:B14"/>
    <mergeCell ref="A1:Q1"/>
    <mergeCell ref="A2:Q2"/>
    <mergeCell ref="A3:B3"/>
    <mergeCell ref="C3:G3"/>
    <mergeCell ref="H3:L3"/>
    <mergeCell ref="M3:Q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L14" sqref="L14"/>
    </sheetView>
  </sheetViews>
  <sheetFormatPr defaultRowHeight="15" x14ac:dyDescent="0.25"/>
  <cols>
    <col min="1" max="1" width="33.42578125" customWidth="1"/>
    <col min="2" max="2" width="19.5703125" customWidth="1"/>
  </cols>
  <sheetData>
    <row r="1" spans="1:18" ht="48.75" customHeight="1" x14ac:dyDescent="0.25">
      <c r="A1" s="19" t="s">
        <v>20</v>
      </c>
      <c r="B1" s="19"/>
      <c r="C1" s="19"/>
      <c r="D1" s="19"/>
      <c r="E1" s="19"/>
      <c r="F1" s="19"/>
      <c r="G1" s="19"/>
      <c r="H1" s="19"/>
      <c r="I1" s="19"/>
      <c r="J1" s="19"/>
      <c r="K1" s="19"/>
      <c r="L1" s="19"/>
      <c r="M1" s="19"/>
      <c r="N1" s="19"/>
      <c r="O1" s="19"/>
      <c r="P1" s="19"/>
      <c r="Q1" s="19"/>
    </row>
    <row r="2" spans="1:18" ht="20.25" customHeight="1" x14ac:dyDescent="0.25">
      <c r="A2" s="15" t="s">
        <v>19</v>
      </c>
      <c r="B2" s="15"/>
      <c r="C2" s="15"/>
      <c r="D2" s="15"/>
      <c r="E2" s="15"/>
      <c r="F2" s="15"/>
      <c r="G2" s="15"/>
      <c r="H2" s="15"/>
      <c r="I2" s="15"/>
      <c r="J2" s="15"/>
      <c r="K2" s="15"/>
      <c r="L2" s="15"/>
      <c r="M2" s="15"/>
      <c r="N2" s="15"/>
      <c r="O2" s="15"/>
      <c r="P2" s="15"/>
      <c r="Q2" s="15"/>
    </row>
    <row r="3" spans="1:18" x14ac:dyDescent="0.25">
      <c r="A3" s="17" t="s">
        <v>2</v>
      </c>
      <c r="B3" s="17"/>
      <c r="C3" s="17">
        <v>2021</v>
      </c>
      <c r="D3" s="17"/>
      <c r="E3" s="17"/>
      <c r="F3" s="17"/>
      <c r="G3" s="17"/>
      <c r="H3" s="17">
        <v>2022</v>
      </c>
      <c r="I3" s="17"/>
      <c r="J3" s="17"/>
      <c r="K3" s="17"/>
      <c r="L3" s="17"/>
      <c r="M3" s="17" t="s">
        <v>21</v>
      </c>
      <c r="N3" s="17"/>
      <c r="O3" s="17"/>
      <c r="P3" s="17"/>
      <c r="Q3" s="17"/>
      <c r="R3" s="1"/>
    </row>
    <row r="4" spans="1:18" x14ac:dyDescent="0.25">
      <c r="A4" s="17" t="s">
        <v>0</v>
      </c>
      <c r="B4" s="17" t="s">
        <v>1</v>
      </c>
      <c r="C4" s="17" t="s">
        <v>3</v>
      </c>
      <c r="D4" s="17"/>
      <c r="E4" s="17"/>
      <c r="F4" s="17"/>
      <c r="G4" s="17" t="s">
        <v>12</v>
      </c>
      <c r="H4" s="17" t="s">
        <v>3</v>
      </c>
      <c r="I4" s="17"/>
      <c r="J4" s="17"/>
      <c r="K4" s="17"/>
      <c r="L4" s="17" t="s">
        <v>12</v>
      </c>
      <c r="M4" s="17" t="s">
        <v>3</v>
      </c>
      <c r="N4" s="17"/>
      <c r="O4" s="17"/>
      <c r="P4" s="17"/>
      <c r="Q4" s="17" t="s">
        <v>12</v>
      </c>
      <c r="R4" s="1"/>
    </row>
    <row r="5" spans="1:18" ht="46.5" customHeight="1" x14ac:dyDescent="0.25">
      <c r="A5" s="17"/>
      <c r="B5" s="18"/>
      <c r="C5" s="9" t="s">
        <v>4</v>
      </c>
      <c r="D5" s="9" t="s">
        <v>5</v>
      </c>
      <c r="E5" s="9" t="s">
        <v>6</v>
      </c>
      <c r="F5" s="9" t="s">
        <v>7</v>
      </c>
      <c r="G5" s="17"/>
      <c r="H5" s="9" t="s">
        <v>4</v>
      </c>
      <c r="I5" s="9" t="s">
        <v>5</v>
      </c>
      <c r="J5" s="9" t="s">
        <v>6</v>
      </c>
      <c r="K5" s="9" t="s">
        <v>7</v>
      </c>
      <c r="L5" s="17"/>
      <c r="M5" s="9" t="s">
        <v>4</v>
      </c>
      <c r="N5" s="9" t="s">
        <v>5</v>
      </c>
      <c r="O5" s="9" t="s">
        <v>6</v>
      </c>
      <c r="P5" s="9" t="s">
        <v>7</v>
      </c>
      <c r="Q5" s="17"/>
      <c r="R5" s="1"/>
    </row>
    <row r="6" spans="1:18" x14ac:dyDescent="0.25">
      <c r="A6" s="16" t="s">
        <v>11</v>
      </c>
      <c r="B6" s="6" t="s">
        <v>8</v>
      </c>
      <c r="C6" s="4" t="s">
        <v>14</v>
      </c>
      <c r="D6" s="4" t="s">
        <v>14</v>
      </c>
      <c r="E6" s="4" t="s">
        <v>14</v>
      </c>
      <c r="F6" s="4" t="s">
        <v>14</v>
      </c>
      <c r="G6" s="4" t="s">
        <v>14</v>
      </c>
      <c r="H6" s="8"/>
      <c r="I6" s="8"/>
      <c r="J6" s="8"/>
      <c r="K6" s="8"/>
      <c r="L6" s="8"/>
      <c r="M6" s="4" t="s">
        <v>14</v>
      </c>
      <c r="N6" s="4" t="s">
        <v>14</v>
      </c>
      <c r="O6" s="4" t="s">
        <v>14</v>
      </c>
      <c r="P6" s="4" t="s">
        <v>14</v>
      </c>
      <c r="Q6" s="4" t="s">
        <v>14</v>
      </c>
      <c r="R6" s="1"/>
    </row>
    <row r="7" spans="1:18" x14ac:dyDescent="0.25">
      <c r="A7" s="16"/>
      <c r="B7" s="6" t="s">
        <v>9</v>
      </c>
      <c r="C7" s="4" t="s">
        <v>14</v>
      </c>
      <c r="D7" s="4" t="s">
        <v>14</v>
      </c>
      <c r="E7" s="4" t="s">
        <v>14</v>
      </c>
      <c r="F7" s="4" t="s">
        <v>14</v>
      </c>
      <c r="G7" s="4" t="s">
        <v>14</v>
      </c>
      <c r="H7" s="8"/>
      <c r="I7" s="8"/>
      <c r="J7" s="8"/>
      <c r="K7" s="8"/>
      <c r="L7" s="8"/>
      <c r="M7" s="4" t="s">
        <v>14</v>
      </c>
      <c r="N7" s="4" t="s">
        <v>14</v>
      </c>
      <c r="O7" s="4" t="s">
        <v>14</v>
      </c>
      <c r="P7" s="4" t="s">
        <v>14</v>
      </c>
      <c r="Q7" s="4" t="s">
        <v>14</v>
      </c>
      <c r="R7" s="1"/>
    </row>
    <row r="8" spans="1:18" x14ac:dyDescent="0.25">
      <c r="A8" s="16"/>
      <c r="B8" s="6" t="s">
        <v>10</v>
      </c>
      <c r="C8" s="4" t="s">
        <v>14</v>
      </c>
      <c r="D8" s="4" t="s">
        <v>14</v>
      </c>
      <c r="E8" s="4" t="s">
        <v>14</v>
      </c>
      <c r="F8" s="4" t="s">
        <v>14</v>
      </c>
      <c r="G8" s="4" t="s">
        <v>14</v>
      </c>
      <c r="H8" s="8"/>
      <c r="I8" s="8"/>
      <c r="J8" s="8"/>
      <c r="K8" s="8">
        <v>10403</v>
      </c>
      <c r="L8" s="8">
        <f>K8</f>
        <v>10403</v>
      </c>
      <c r="M8" s="4" t="s">
        <v>14</v>
      </c>
      <c r="N8" s="4" t="s">
        <v>14</v>
      </c>
      <c r="O8" s="4" t="s">
        <v>14</v>
      </c>
      <c r="P8" s="4" t="s">
        <v>14</v>
      </c>
      <c r="Q8" s="4" t="s">
        <v>14</v>
      </c>
      <c r="R8" s="1"/>
    </row>
    <row r="9" spans="1:18" ht="39" customHeight="1" x14ac:dyDescent="0.25">
      <c r="A9" s="16"/>
      <c r="B9" s="10" t="s">
        <v>17</v>
      </c>
      <c r="C9" s="4" t="s">
        <v>14</v>
      </c>
      <c r="D9" s="4" t="s">
        <v>14</v>
      </c>
      <c r="E9" s="4" t="s">
        <v>14</v>
      </c>
      <c r="F9" s="4" t="s">
        <v>14</v>
      </c>
      <c r="G9" s="4" t="s">
        <v>14</v>
      </c>
      <c r="H9" s="8"/>
      <c r="I9" s="8"/>
      <c r="J9" s="8"/>
      <c r="K9" s="8">
        <f>K8</f>
        <v>10403</v>
      </c>
      <c r="L9" s="8">
        <f>K9</f>
        <v>10403</v>
      </c>
      <c r="M9" s="4" t="s">
        <v>14</v>
      </c>
      <c r="N9" s="4" t="s">
        <v>14</v>
      </c>
      <c r="O9" s="4" t="s">
        <v>14</v>
      </c>
      <c r="P9" s="4" t="s">
        <v>14</v>
      </c>
      <c r="Q9" s="4" t="s">
        <v>14</v>
      </c>
      <c r="R9" s="1"/>
    </row>
    <row r="10" spans="1:18" x14ac:dyDescent="0.25">
      <c r="A10" s="16" t="s">
        <v>13</v>
      </c>
      <c r="B10" s="6" t="s">
        <v>8</v>
      </c>
      <c r="C10" s="4" t="s">
        <v>14</v>
      </c>
      <c r="D10" s="4" t="s">
        <v>14</v>
      </c>
      <c r="E10" s="4" t="s">
        <v>14</v>
      </c>
      <c r="F10" s="4" t="s">
        <v>14</v>
      </c>
      <c r="G10" s="4" t="s">
        <v>14</v>
      </c>
      <c r="H10" s="8"/>
      <c r="I10" s="8"/>
      <c r="J10" s="8"/>
      <c r="K10" s="8"/>
      <c r="L10" s="8">
        <f>SUM(H10:K10)</f>
        <v>0</v>
      </c>
      <c r="M10" s="4" t="s">
        <v>14</v>
      </c>
      <c r="N10" s="4" t="s">
        <v>14</v>
      </c>
      <c r="O10" s="4" t="s">
        <v>14</v>
      </c>
      <c r="P10" s="4" t="s">
        <v>14</v>
      </c>
      <c r="Q10" s="4" t="s">
        <v>14</v>
      </c>
      <c r="R10" s="1"/>
    </row>
    <row r="11" spans="1:18" x14ac:dyDescent="0.25">
      <c r="A11" s="16"/>
      <c r="B11" s="6" t="s">
        <v>9</v>
      </c>
      <c r="C11" s="4" t="s">
        <v>14</v>
      </c>
      <c r="D11" s="4" t="s">
        <v>14</v>
      </c>
      <c r="E11" s="4" t="s">
        <v>14</v>
      </c>
      <c r="F11" s="4" t="s">
        <v>14</v>
      </c>
      <c r="G11" s="4" t="s">
        <v>14</v>
      </c>
      <c r="H11" s="8"/>
      <c r="I11" s="8"/>
      <c r="J11" s="8">
        <v>6</v>
      </c>
      <c r="K11" s="8">
        <v>8</v>
      </c>
      <c r="L11" s="8">
        <f t="shared" ref="L11:L13" si="0">SUM(H11:K11)</f>
        <v>14</v>
      </c>
      <c r="M11" s="4" t="s">
        <v>14</v>
      </c>
      <c r="N11" s="4" t="s">
        <v>14</v>
      </c>
      <c r="O11" s="4" t="s">
        <v>14</v>
      </c>
      <c r="P11" s="4" t="s">
        <v>14</v>
      </c>
      <c r="Q11" s="4" t="s">
        <v>14</v>
      </c>
      <c r="R11" s="1"/>
    </row>
    <row r="12" spans="1:18" x14ac:dyDescent="0.25">
      <c r="A12" s="16"/>
      <c r="B12" s="6" t="s">
        <v>10</v>
      </c>
      <c r="C12" s="4" t="s">
        <v>14</v>
      </c>
      <c r="D12" s="4" t="s">
        <v>14</v>
      </c>
      <c r="E12" s="4" t="s">
        <v>14</v>
      </c>
      <c r="F12" s="4" t="s">
        <v>14</v>
      </c>
      <c r="G12" s="4" t="s">
        <v>14</v>
      </c>
      <c r="H12" s="8"/>
      <c r="I12" s="8"/>
      <c r="J12" s="8">
        <v>533</v>
      </c>
      <c r="K12" s="8">
        <v>2113</v>
      </c>
      <c r="L12" s="8">
        <f t="shared" si="0"/>
        <v>2646</v>
      </c>
      <c r="M12" s="4" t="s">
        <v>14</v>
      </c>
      <c r="N12" s="4" t="s">
        <v>14</v>
      </c>
      <c r="O12" s="4" t="s">
        <v>14</v>
      </c>
      <c r="P12" s="4" t="s">
        <v>14</v>
      </c>
      <c r="Q12" s="4" t="s">
        <v>14</v>
      </c>
      <c r="R12" s="1"/>
    </row>
    <row r="13" spans="1:18" ht="45" x14ac:dyDescent="0.25">
      <c r="A13" s="16"/>
      <c r="B13" s="10" t="s">
        <v>16</v>
      </c>
      <c r="C13" s="4" t="s">
        <v>14</v>
      </c>
      <c r="D13" s="4" t="s">
        <v>14</v>
      </c>
      <c r="E13" s="4" t="s">
        <v>14</v>
      </c>
      <c r="F13" s="4" t="s">
        <v>14</v>
      </c>
      <c r="G13" s="4" t="s">
        <v>14</v>
      </c>
      <c r="H13" s="8"/>
      <c r="I13" s="8"/>
      <c r="J13" s="8">
        <f>J10+J11+J12</f>
        <v>539</v>
      </c>
      <c r="K13" s="8">
        <f>K10+K11+K12</f>
        <v>2121</v>
      </c>
      <c r="L13" s="8">
        <f t="shared" si="0"/>
        <v>2660</v>
      </c>
      <c r="M13" s="4" t="s">
        <v>14</v>
      </c>
      <c r="N13" s="4" t="s">
        <v>14</v>
      </c>
      <c r="O13" s="4" t="s">
        <v>14</v>
      </c>
      <c r="P13" s="4" t="s">
        <v>14</v>
      </c>
      <c r="Q13" s="4" t="s">
        <v>14</v>
      </c>
      <c r="R13" s="1"/>
    </row>
    <row r="14" spans="1:18" x14ac:dyDescent="0.25">
      <c r="A14" s="17" t="s">
        <v>15</v>
      </c>
      <c r="B14" s="17"/>
      <c r="C14" s="4" t="s">
        <v>14</v>
      </c>
      <c r="D14" s="4" t="s">
        <v>14</v>
      </c>
      <c r="E14" s="4" t="s">
        <v>14</v>
      </c>
      <c r="F14" s="4" t="s">
        <v>14</v>
      </c>
      <c r="G14" s="4" t="s">
        <v>14</v>
      </c>
      <c r="H14" s="8"/>
      <c r="I14" s="8"/>
      <c r="J14" s="8">
        <f>SUM(J9+J13)</f>
        <v>539</v>
      </c>
      <c r="K14" s="8">
        <f>SUM(K9+K13)</f>
        <v>12524</v>
      </c>
      <c r="L14" s="8">
        <f>SUM(L9+L13)</f>
        <v>13063</v>
      </c>
      <c r="M14" s="4" t="s">
        <v>14</v>
      </c>
      <c r="N14" s="4" t="s">
        <v>14</v>
      </c>
      <c r="O14" s="4" t="s">
        <v>14</v>
      </c>
      <c r="P14" s="4" t="s">
        <v>14</v>
      </c>
      <c r="Q14" s="4" t="s">
        <v>14</v>
      </c>
      <c r="R14" s="1"/>
    </row>
    <row r="15" spans="1:18" s="5" customFormat="1" ht="43.5" customHeight="1" x14ac:dyDescent="0.25">
      <c r="A15" s="13" t="s">
        <v>18</v>
      </c>
      <c r="B15" s="14"/>
      <c r="C15" s="14"/>
      <c r="D15" s="14"/>
      <c r="E15" s="14"/>
      <c r="F15" s="14"/>
      <c r="G15" s="14"/>
      <c r="H15" s="14"/>
      <c r="I15" s="14"/>
      <c r="J15" s="14"/>
      <c r="K15" s="14"/>
      <c r="L15" s="14"/>
      <c r="M15" s="14"/>
      <c r="N15" s="14"/>
      <c r="O15" s="14"/>
      <c r="P15" s="14"/>
      <c r="Q15" s="14"/>
      <c r="R15" s="2"/>
    </row>
    <row r="16" spans="1:18" x14ac:dyDescent="0.25">
      <c r="A16" s="1"/>
      <c r="B16" s="1"/>
      <c r="C16" s="1"/>
      <c r="D16" s="1"/>
      <c r="E16" s="1"/>
      <c r="F16" s="1"/>
      <c r="G16" s="1"/>
      <c r="H16" s="1"/>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sheetData>
  <mergeCells count="18">
    <mergeCell ref="A15:Q15"/>
    <mergeCell ref="A4:A5"/>
    <mergeCell ref="B4:B5"/>
    <mergeCell ref="C4:F4"/>
    <mergeCell ref="G4:G5"/>
    <mergeCell ref="H4:K4"/>
    <mergeCell ref="L4:L5"/>
    <mergeCell ref="M4:P4"/>
    <mergeCell ref="Q4:Q5"/>
    <mergeCell ref="A6:A9"/>
    <mergeCell ref="A10:A13"/>
    <mergeCell ref="A14:B14"/>
    <mergeCell ref="A1:Q1"/>
    <mergeCell ref="A2:Q2"/>
    <mergeCell ref="A3:B3"/>
    <mergeCell ref="C3:G3"/>
    <mergeCell ref="H3:L3"/>
    <mergeCell ref="M3: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Свод</vt:lpstr>
      <vt:lpstr>Стерлитамак</vt:lpstr>
      <vt:lpstr>Салават</vt:lpstr>
      <vt:lpstr>Ишимбай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2024-03-21T05:06:54Z</dcterms:modified>
</cp:coreProperties>
</file>